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715" firstSheet="1" activeTab="1"/>
  </bookViews>
  <sheets>
    <sheet name="Instructions" sheetId="1" r:id="rId1"/>
    <sheet name="Schedules (A)" sheetId="2" r:id="rId2"/>
    <sheet name="Income (B)" sheetId="3" r:id="rId3"/>
  </sheets>
  <definedNames>
    <definedName name="_xlnm.Print_Area" localSheetId="2">'Income (B)'!$A$2:$I$87</definedName>
    <definedName name="_xlnm.Print_Area" localSheetId="1">'Schedules (A)'!$A$1:$J$456</definedName>
    <definedName name="_xlnm.Print_Titles" localSheetId="1">'Schedules (A)'!$2:$5</definedName>
  </definedNames>
  <calcPr fullCalcOnLoad="1"/>
</workbook>
</file>

<file path=xl/comments2.xml><?xml version="1.0" encoding="utf-8"?>
<comments xmlns="http://schemas.openxmlformats.org/spreadsheetml/2006/main">
  <authors>
    <author>Sally</author>
    <author>Matt &amp; AJ</author>
  </authors>
  <commentList>
    <comment ref="F27" authorId="0">
      <text>
        <r>
          <rPr>
            <b/>
            <sz val="9"/>
            <rFont val="Tahoma"/>
            <family val="0"/>
          </rPr>
          <t>Sally:</t>
        </r>
        <r>
          <rPr>
            <sz val="9"/>
            <rFont val="Tahoma"/>
            <family val="0"/>
          </rPr>
          <t xml:space="preserve">
strategic planning, bingo awarded in last fiscal year but worked and funds received in this fiscal year</t>
        </r>
      </text>
    </comment>
    <comment ref="F91" authorId="0">
      <text>
        <r>
          <rPr>
            <b/>
            <sz val="9"/>
            <rFont val="Tahoma"/>
            <family val="0"/>
          </rPr>
          <t>Sally:</t>
        </r>
        <r>
          <rPr>
            <sz val="9"/>
            <rFont val="Tahoma"/>
            <family val="0"/>
          </rPr>
          <t xml:space="preserve">
 trailer, tape and cleaner</t>
        </r>
      </text>
    </comment>
    <comment ref="F160" authorId="0">
      <text>
        <r>
          <rPr>
            <b/>
            <sz val="9"/>
            <rFont val="Tahoma"/>
            <family val="0"/>
          </rPr>
          <t>Sally:</t>
        </r>
        <r>
          <rPr>
            <sz val="9"/>
            <rFont val="Tahoma"/>
            <family val="0"/>
          </rPr>
          <t xml:space="preserve">
 coach honorariums</t>
        </r>
      </text>
    </comment>
    <comment ref="H244" authorId="0">
      <text>
        <r>
          <rPr>
            <b/>
            <sz val="9"/>
            <rFont val="Tahoma"/>
            <family val="0"/>
          </rPr>
          <t>Sally:</t>
        </r>
        <r>
          <rPr>
            <sz val="9"/>
            <rFont val="Tahoma"/>
            <family val="0"/>
          </rPr>
          <t xml:space="preserve">
This is the amount charged per person by the facility (i.e. if we book a residential camp or retreat centre) maybe should go under facilities</t>
        </r>
      </text>
    </comment>
    <comment ref="B236" authorId="0">
      <text>
        <r>
          <rPr>
            <b/>
            <sz val="9"/>
            <rFont val="Tahoma"/>
            <family val="0"/>
          </rPr>
          <t>Sally:</t>
        </r>
        <r>
          <rPr>
            <sz val="9"/>
            <rFont val="Tahoma"/>
            <family val="0"/>
          </rPr>
          <t xml:space="preserve">
some costs could come out of Canada Games budget</t>
        </r>
      </text>
    </comment>
    <comment ref="F319" authorId="0">
      <text>
        <r>
          <rPr>
            <b/>
            <sz val="9"/>
            <rFont val="Tahoma"/>
            <family val="0"/>
          </rPr>
          <t>Sally:</t>
        </r>
        <r>
          <rPr>
            <sz val="9"/>
            <rFont val="Tahoma"/>
            <family val="0"/>
          </rPr>
          <t xml:space="preserve">
based on 13 athletes cost per athlete between $120 and $145. This expense is collected back from athletes and shows in revenue under participant fees,</t>
        </r>
      </text>
    </comment>
    <comment ref="H330" authorId="0">
      <text>
        <r>
          <rPr>
            <b/>
            <sz val="9"/>
            <rFont val="Tahoma"/>
            <family val="0"/>
          </rPr>
          <t>Sally:</t>
        </r>
        <r>
          <rPr>
            <sz val="9"/>
            <rFont val="Tahoma"/>
            <family val="0"/>
          </rPr>
          <t xml:space="preserve">
shouldn't have been in budget. Comes out of accounts payable (scholarship fund)</t>
        </r>
      </text>
    </comment>
    <comment ref="F402" authorId="0">
      <text>
        <r>
          <rPr>
            <b/>
            <sz val="9"/>
            <rFont val="Tahoma"/>
            <family val="0"/>
          </rPr>
          <t>Sally:</t>
        </r>
        <r>
          <rPr>
            <sz val="9"/>
            <rFont val="Tahoma"/>
            <family val="0"/>
          </rPr>
          <t xml:space="preserve">
offiating, medical rest of the expense is under facilities</t>
        </r>
      </text>
    </comment>
    <comment ref="F414" authorId="0">
      <text>
        <r>
          <rPr>
            <b/>
            <sz val="9"/>
            <rFont val="Tahoma"/>
            <family val="0"/>
          </rPr>
          <t>Sally:</t>
        </r>
        <r>
          <rPr>
            <sz val="9"/>
            <rFont val="Tahoma"/>
            <family val="0"/>
          </rPr>
          <t xml:space="preserve">
Some of this expense is offset by athlete participant fees</t>
        </r>
      </text>
    </comment>
    <comment ref="J37" authorId="0">
      <text>
        <r>
          <t/>
        </r>
      </text>
    </comment>
    <comment ref="J255" authorId="1">
      <text>
        <r>
          <rPr>
            <b/>
            <sz val="9"/>
            <rFont val="Tahoma"/>
            <family val="0"/>
          </rPr>
          <t xml:space="preserve">Plaques and banners
</t>
        </r>
      </text>
    </comment>
  </commentList>
</comments>
</file>

<file path=xl/comments3.xml><?xml version="1.0" encoding="utf-8"?>
<comments xmlns="http://schemas.openxmlformats.org/spreadsheetml/2006/main">
  <authors>
    <author>Sally</author>
  </authors>
  <commentList>
    <comment ref="I62" authorId="0">
      <text>
        <r>
          <rPr>
            <b/>
            <sz val="9"/>
            <rFont val="Tahoma"/>
            <family val="0"/>
          </rPr>
          <t>Sally:</t>
        </r>
        <r>
          <rPr>
            <sz val="9"/>
            <rFont val="Tahoma"/>
            <family val="0"/>
          </rPr>
          <t xml:space="preserve">
Most of this was not office equipement, mat trays from skin health ended up in this category</t>
        </r>
      </text>
    </comment>
    <comment ref="E67" authorId="0">
      <text>
        <r>
          <rPr>
            <b/>
            <sz val="9"/>
            <rFont val="Tahoma"/>
            <family val="0"/>
          </rPr>
          <t>Sally:</t>
        </r>
        <r>
          <rPr>
            <sz val="9"/>
            <rFont val="Tahoma"/>
            <family val="0"/>
          </rPr>
          <t xml:space="preserve">
auditor and strategic planning facilitator</t>
        </r>
      </text>
    </comment>
    <comment ref="I77" authorId="0">
      <text>
        <r>
          <rPr>
            <b/>
            <sz val="9"/>
            <rFont val="Tahoma"/>
            <family val="0"/>
          </rPr>
          <t>Sally:</t>
        </r>
        <r>
          <rPr>
            <sz val="9"/>
            <rFont val="Tahoma"/>
            <family val="0"/>
          </rPr>
          <t xml:space="preserve">
This is high due to unspent WCSG money and other areas where we underspent which will be spent in15/16 fiscal year. </t>
        </r>
      </text>
    </comment>
    <comment ref="E61" authorId="0">
      <text>
        <r>
          <rPr>
            <b/>
            <sz val="9"/>
            <rFont val="Tahoma"/>
            <family val="0"/>
          </rPr>
          <t>Sally:</t>
        </r>
        <r>
          <rPr>
            <sz val="9"/>
            <rFont val="Tahoma"/>
            <family val="0"/>
          </rPr>
          <t xml:space="preserve">
$2000 for bookkeeper and $6200 for admin asst.</t>
        </r>
      </text>
    </comment>
    <comment ref="E42" authorId="0">
      <text>
        <r>
          <rPr>
            <b/>
            <sz val="9"/>
            <rFont val="Tahoma"/>
            <family val="0"/>
          </rPr>
          <t>Sally:</t>
        </r>
        <r>
          <rPr>
            <sz val="9"/>
            <rFont val="Tahoma"/>
            <family val="0"/>
          </rPr>
          <t xml:space="preserve">
Added another $1000 for coach mentoring.</t>
        </r>
      </text>
    </comment>
    <comment ref="E47" authorId="0">
      <text>
        <r>
          <rPr>
            <b/>
            <sz val="9"/>
            <rFont val="Tahoma"/>
            <family val="0"/>
          </rPr>
          <t>Sally:</t>
        </r>
        <r>
          <rPr>
            <sz val="9"/>
            <rFont val="Tahoma"/>
            <family val="0"/>
          </rPr>
          <t xml:space="preserve">
65% of bingo money. Some bingos will be internal ie WCSG and will not be paid out. Minimum of 3 bingos assigned internally so max payout will actually be $6825.00
</t>
        </r>
      </text>
    </comment>
    <comment ref="I52" authorId="0">
      <text>
        <r>
          <rPr>
            <b/>
            <sz val="9"/>
            <rFont val="Tahoma"/>
            <family val="2"/>
          </rPr>
          <t>Sally:</t>
        </r>
        <r>
          <rPr>
            <sz val="9"/>
            <rFont val="Tahoma"/>
            <family val="2"/>
          </rPr>
          <t xml:space="preserve">
in audit this is shown under admin.
</t>
        </r>
      </text>
    </comment>
    <comment ref="I25" authorId="0">
      <text>
        <r>
          <rPr>
            <b/>
            <sz val="9"/>
            <rFont val="Tahoma"/>
            <family val="2"/>
          </rPr>
          <t>Sally:</t>
        </r>
        <r>
          <rPr>
            <sz val="9"/>
            <rFont val="Tahoma"/>
            <family val="2"/>
          </rPr>
          <t xml:space="preserve">
Audit shows total of $15,104 combined fees (membership and athlete contributions)</t>
        </r>
      </text>
    </comment>
    <comment ref="I24" authorId="0">
      <text>
        <r>
          <rPr>
            <b/>
            <sz val="9"/>
            <rFont val="Tahoma"/>
            <family val="2"/>
          </rPr>
          <t>Sally:</t>
        </r>
        <r>
          <rPr>
            <sz val="9"/>
            <rFont val="Tahoma"/>
            <family val="2"/>
          </rPr>
          <t xml:space="preserve">
Shown as other on audit and includes Coaching and Officials Clinics for a total of $6996)</t>
        </r>
      </text>
    </comment>
    <comment ref="E29" authorId="0">
      <text>
        <r>
          <rPr>
            <b/>
            <sz val="9"/>
            <rFont val="Tahoma"/>
            <family val="0"/>
          </rPr>
          <t>Sally:</t>
        </r>
        <r>
          <rPr>
            <sz val="9"/>
            <rFont val="Tahoma"/>
            <family val="0"/>
          </rPr>
          <t xml:space="preserve">
includes equipment rental i.e. score clocks to grappling</t>
        </r>
      </text>
    </comment>
    <comment ref="I29" authorId="0">
      <text>
        <r>
          <rPr>
            <b/>
            <sz val="9"/>
            <rFont val="Tahoma"/>
            <family val="0"/>
          </rPr>
          <t xml:space="preserve">Sally: </t>
        </r>
        <r>
          <rPr>
            <sz val="9"/>
            <rFont val="Tahoma"/>
            <family val="2"/>
          </rPr>
          <t xml:space="preserve"> account 4460 shown together with acct. 4430 as other on audit. Includes revenue for sale of MAWA share of Morden mat and score clock rentals, etc.</t>
        </r>
      </text>
    </comment>
  </commentList>
</comments>
</file>

<file path=xl/sharedStrings.xml><?xml version="1.0" encoding="utf-8"?>
<sst xmlns="http://schemas.openxmlformats.org/spreadsheetml/2006/main" count="422" uniqueCount="200">
  <si>
    <t>2015/2016 INTEGRATED FUNDING FRAMEWORK</t>
  </si>
  <si>
    <t>H.  PSO FINANCIAL PLAN</t>
  </si>
  <si>
    <t xml:space="preserve">Overview: </t>
  </si>
  <si>
    <t xml:space="preserve">The PSO Financial Plan is an Excel template that includes two worksheets:
A - Schedule of Revenue and Expense Assembly  
B - Comparative Income Statement 
It is imperative to enter the information in order (fill in worksheet A and then B), as there are automatic calculations that will carry forward.  </t>
  </si>
  <si>
    <t>Definitions</t>
  </si>
  <si>
    <t>Under each program expense schedule, specific categories of expense breakdown are requested.</t>
  </si>
  <si>
    <t>Below are the definitions of the types of expenses that should be included on those lines as</t>
  </si>
  <si>
    <t>they relate to each program</t>
  </si>
  <si>
    <t>Coaching:</t>
  </si>
  <si>
    <t>Coaching salaries, honorariums, development, upgrading, travel.</t>
  </si>
  <si>
    <t>Equipment:</t>
  </si>
  <si>
    <t>Equipment purchases, repair, rental.</t>
  </si>
  <si>
    <t>Facilities:</t>
  </si>
  <si>
    <t>Facility Rental costs, support, upkeep, construction, operating.</t>
  </si>
  <si>
    <t>Officiating:</t>
  </si>
  <si>
    <t>Officiating honorariums and development, upgrading, travel.</t>
  </si>
  <si>
    <t xml:space="preserve">Performance Enhancement: </t>
  </si>
  <si>
    <t xml:space="preserve">Expenses in the areas of applied sport science and sport medicine. </t>
  </si>
  <si>
    <t>Program staffing:</t>
  </si>
  <si>
    <t>Staffing expenses related to the program.</t>
  </si>
  <si>
    <t>Travel:</t>
  </si>
  <si>
    <t xml:space="preserve">Travel grants, mileage, flights, accommodations, meal per diems, etc. </t>
  </si>
  <si>
    <t>related to athletes/teams.</t>
  </si>
  <si>
    <t>Other :</t>
  </si>
  <si>
    <t xml:space="preserve">All other program expenses not listed above should be listed here, no </t>
  </si>
  <si>
    <t>description or breakout is required.</t>
  </si>
  <si>
    <t>Tips</t>
  </si>
  <si>
    <t>a</t>
  </si>
  <si>
    <t>Enter the details in schedules in order A-B, this will ensure that the numbers used are consistent throughout the plan.</t>
  </si>
  <si>
    <t>Include variance notes to explain significant changes in the 2015/2016 Forecast or the 2014/2015 Audit</t>
  </si>
  <si>
    <t>The projected program expense for each ongoing program listed in your Sport Inventory and each strategic priority listed in your Sport Plan Submission should agree to the program total on a related schedule.</t>
  </si>
  <si>
    <t>When adding additional programs in the schedules, check that the final program total is adding the new section.  If you need help adding more programs contact your financial staff.</t>
  </si>
  <si>
    <t>Assistance in completing the PSO Financial Plan is available through Sport Manitoba's Finance Unit.</t>
  </si>
  <si>
    <t>PSO FINANCIAL PLAN</t>
  </si>
  <si>
    <t xml:space="preserve">A.  SCHEDULE OF  REVENUE AND EXPENSE ASSEMBLY </t>
  </si>
  <si>
    <t>**Should only include revenue and expenses of the PSO.</t>
  </si>
  <si>
    <t>April 1, 2015 - March 31, 2016</t>
  </si>
  <si>
    <t>April 1, 2014 - March 31, 2015</t>
  </si>
  <si>
    <t>BOARD APPROVED BUDGET</t>
  </si>
  <si>
    <t>AUDIT</t>
  </si>
  <si>
    <t>Formula cells are shaded</t>
  </si>
  <si>
    <t>Revenue:</t>
  </si>
  <si>
    <t>Schedule 1  - Sport Manitoba Grants</t>
  </si>
  <si>
    <t>Program Support - Base Funding</t>
  </si>
  <si>
    <t>from audit confirmation</t>
  </si>
  <si>
    <t xml:space="preserve">Sport Development Funding - </t>
  </si>
  <si>
    <t xml:space="preserve">       Sport Initiation</t>
  </si>
  <si>
    <t xml:space="preserve">       Performance Pathway</t>
  </si>
  <si>
    <t>Athlete Assistance</t>
  </si>
  <si>
    <t xml:space="preserve">Bilateral </t>
  </si>
  <si>
    <t>Bingos - Hosting</t>
  </si>
  <si>
    <t>Bingos - Special Initiatives</t>
  </si>
  <si>
    <t xml:space="preserve">Coaching Manitoba </t>
  </si>
  <si>
    <t>High Performance Coaches Employment</t>
  </si>
  <si>
    <t>Inter - Provincial Games Support Canada Games</t>
  </si>
  <si>
    <t>Inter - Provincial Games Support Western Canada Games</t>
  </si>
  <si>
    <t>Manitoba Games</t>
  </si>
  <si>
    <t>Women In Sport</t>
  </si>
  <si>
    <t>Other</t>
  </si>
  <si>
    <t>.</t>
  </si>
  <si>
    <t xml:space="preserve">Total Schedule 1 </t>
  </si>
  <si>
    <t>Expenditures:</t>
  </si>
  <si>
    <t>Schedule 2 - Sport Initiation</t>
  </si>
  <si>
    <t>For all the programs that fall into these stages.</t>
  </si>
  <si>
    <t xml:space="preserve">FUNdamentals programs </t>
  </si>
  <si>
    <t>Program #1 - "name"</t>
  </si>
  <si>
    <t>School/Community Intro to Wrestling (5-10 Intros)</t>
  </si>
  <si>
    <t>Coaching</t>
  </si>
  <si>
    <t>Equipment</t>
  </si>
  <si>
    <t>Facilities</t>
  </si>
  <si>
    <t>Officiating</t>
  </si>
  <si>
    <t>Program staffing</t>
  </si>
  <si>
    <t>Travel</t>
  </si>
  <si>
    <t>Other (add all other expenses here)</t>
  </si>
  <si>
    <t>Program #1 - total</t>
  </si>
  <si>
    <t>Program #2 - "name"</t>
  </si>
  <si>
    <t>Program #2 -  total</t>
  </si>
  <si>
    <t>Program #3 - "name"</t>
  </si>
  <si>
    <t>Program #3 -total</t>
  </si>
  <si>
    <t>Program #4 - "name"</t>
  </si>
  <si>
    <t>Program #4 - total</t>
  </si>
  <si>
    <t>Program #5 - "name"</t>
  </si>
  <si>
    <t>Program #5 -  total</t>
  </si>
  <si>
    <t>FUNdamentals programs total</t>
  </si>
  <si>
    <t>Schedule 2 continued - Sport Initiation</t>
  </si>
  <si>
    <t xml:space="preserve">Learn to Train programs </t>
  </si>
  <si>
    <t>Program #1 - Community Coaching Incentive</t>
  </si>
  <si>
    <t>Program #2 - total</t>
  </si>
  <si>
    <t>Program #3 - total</t>
  </si>
  <si>
    <t>Program #5 - total</t>
  </si>
  <si>
    <t>Learn to Train programs total</t>
  </si>
  <si>
    <t>Total Schedule 2  Sport Initiation</t>
  </si>
  <si>
    <t>Schedule 3 - Performance Pathway</t>
  </si>
  <si>
    <t>Train to Train programs</t>
  </si>
  <si>
    <t>Training Camps</t>
  </si>
  <si>
    <t>Performance Enhancement Support</t>
  </si>
  <si>
    <t>Other (Participant fees)</t>
  </si>
  <si>
    <t>Provincial Championships</t>
  </si>
  <si>
    <t>Program #4 -  total</t>
  </si>
  <si>
    <t>Total Train to Train Programs</t>
  </si>
  <si>
    <t>Schedule 3 Continued - Performance Pathway</t>
  </si>
  <si>
    <t>Train to Compete programs</t>
  </si>
  <si>
    <t>Program #1 - Nationals and High Performance (Camps and Competition)</t>
  </si>
  <si>
    <t>Coaching (coach (3) expenses)</t>
  </si>
  <si>
    <t>Officiating (officials (1) expenses)</t>
  </si>
  <si>
    <t xml:space="preserve">Travel </t>
  </si>
  <si>
    <t>Other (Participant Fees)</t>
  </si>
  <si>
    <t>CIS/Junior/Senior Athlete Assistance</t>
  </si>
  <si>
    <t>Travel (athlete subsidy)</t>
  </si>
  <si>
    <t>Other (Scholarships)</t>
  </si>
  <si>
    <t>Program #3 -  total</t>
  </si>
  <si>
    <t>Total Train to Compete Programs</t>
  </si>
  <si>
    <t>Total Schedule 3 Performance Pathway</t>
  </si>
  <si>
    <t>`</t>
  </si>
  <si>
    <t>Schedule 4 - 2018 Manitoba Games</t>
  </si>
  <si>
    <t>Athlete development - pre-selection</t>
  </si>
  <si>
    <t>Athlete - try out / selection stage</t>
  </si>
  <si>
    <t>Athlete - team preparation</t>
  </si>
  <si>
    <t>Athlete - uniforms / clothing *not eligible for MB Games Sport development grant. Separate uniform grant</t>
  </si>
  <si>
    <t xml:space="preserve"> Coaching development (non NCCP)</t>
  </si>
  <si>
    <t>Coaching - team coach / manager honorariums</t>
  </si>
  <si>
    <t>Additional Staffing Fees/Honorariums</t>
  </si>
  <si>
    <t>Promotion</t>
  </si>
  <si>
    <t>Travel to /within regions</t>
  </si>
  <si>
    <t>Other (Describe)</t>
  </si>
  <si>
    <t>Total Schedule 4 - Manitoba Games</t>
  </si>
  <si>
    <t>Schedule 5 - Western Canada Summer Games</t>
  </si>
  <si>
    <t>Performance Enhancement</t>
  </si>
  <si>
    <t>Travel /Competitions</t>
  </si>
  <si>
    <t>Coach Development NCCP</t>
  </si>
  <si>
    <t>Miscellaneous supplies (tape, ice, first aid etc)</t>
  </si>
  <si>
    <t>Total Schedule 5 - Western Canada Games</t>
  </si>
  <si>
    <t>Schedule 6 -  Canada Games</t>
  </si>
  <si>
    <t>Total Schedule 6 - Canada Games</t>
  </si>
  <si>
    <t>Schedule 7 - Technical Leadership</t>
  </si>
  <si>
    <t>NCCP courses</t>
  </si>
  <si>
    <t>Non NCCP courses/workshops</t>
  </si>
  <si>
    <t>Mentorship program/opportunities</t>
  </si>
  <si>
    <t>LF Facilitator Development</t>
  </si>
  <si>
    <t>Coaching travel assistance</t>
  </si>
  <si>
    <t>Officials Development</t>
  </si>
  <si>
    <t>Coach Mentorship Program</t>
  </si>
  <si>
    <t>Total Schedule 7 - Technical Leadership</t>
  </si>
  <si>
    <t xml:space="preserve">PSO:  </t>
  </si>
  <si>
    <t>WRESTLING</t>
  </si>
  <si>
    <t>B.  COMPARATIVE INCOME STATEMENT</t>
  </si>
  <si>
    <t>Grants</t>
  </si>
  <si>
    <t xml:space="preserve">   Sport Manitoba (Schedule 1)</t>
  </si>
  <si>
    <t xml:space="preserve">   Manitoba Lotteries</t>
  </si>
  <si>
    <t xml:space="preserve">   Canadian Sport Centre-MB</t>
  </si>
  <si>
    <t xml:space="preserve">   National Sport Organization </t>
  </si>
  <si>
    <t xml:space="preserve">   Sport Medicine</t>
  </si>
  <si>
    <t>Total Grants</t>
  </si>
  <si>
    <t>Other Fundraising</t>
  </si>
  <si>
    <t>Membership Fees</t>
  </si>
  <si>
    <t>Competition Fees</t>
  </si>
  <si>
    <t>Athlete Contributions</t>
  </si>
  <si>
    <t>Coaches &amp; Officials Clinics</t>
  </si>
  <si>
    <t xml:space="preserve">Other - </t>
  </si>
  <si>
    <t>Total Revenue</t>
  </si>
  <si>
    <t>Program Expenses:</t>
  </si>
  <si>
    <t xml:space="preserve">   Active Start programs</t>
  </si>
  <si>
    <t xml:space="preserve">   Sport Initiation (Schedule 2)</t>
  </si>
  <si>
    <t xml:space="preserve">   Performance Pathway (Schedule 3)</t>
  </si>
  <si>
    <t xml:space="preserve">   Manitoba Games ( Schedule 4)</t>
  </si>
  <si>
    <t xml:space="preserve">   Western Canada Games ( Schedule 5)</t>
  </si>
  <si>
    <t xml:space="preserve">   Canada Games ( Schedule 6)</t>
  </si>
  <si>
    <t xml:space="preserve">   Technical Leadership (Schedule 7)</t>
  </si>
  <si>
    <t xml:space="preserve">   Train to Win</t>
  </si>
  <si>
    <t xml:space="preserve">   Active for Life programs</t>
  </si>
  <si>
    <t xml:space="preserve">   Athlete Assistance (SMB)</t>
  </si>
  <si>
    <t xml:space="preserve">   Bilateral programs</t>
  </si>
  <si>
    <t>Bingo Support</t>
  </si>
  <si>
    <t xml:space="preserve">   Club development</t>
  </si>
  <si>
    <t xml:space="preserve">   Hosting</t>
  </si>
  <si>
    <t xml:space="preserve">   Officials Development</t>
  </si>
  <si>
    <t xml:space="preserve"> </t>
  </si>
  <si>
    <t xml:space="preserve">   Program Support </t>
  </si>
  <si>
    <t xml:space="preserve">   Promotion / Marketing</t>
  </si>
  <si>
    <t xml:space="preserve">   Women in Sport</t>
  </si>
  <si>
    <t>Other National Team Member Assistance</t>
  </si>
  <si>
    <t>Other (please identify)</t>
  </si>
  <si>
    <t>Total Program</t>
  </si>
  <si>
    <t>General &amp; Administration:</t>
  </si>
  <si>
    <t xml:space="preserve">   Salary &amp; Benefits</t>
  </si>
  <si>
    <t xml:space="preserve">   Equipment, office</t>
  </si>
  <si>
    <t xml:space="preserve">   Insurance</t>
  </si>
  <si>
    <t xml:space="preserve">   Meetings</t>
  </si>
  <si>
    <t xml:space="preserve">   Membership Fees</t>
  </si>
  <si>
    <t>Office Support</t>
  </si>
  <si>
    <t xml:space="preserve">   Professional Fees</t>
  </si>
  <si>
    <t xml:space="preserve">   Service fees-Online Payments
</t>
  </si>
  <si>
    <t>Other Miscellaneous</t>
  </si>
  <si>
    <t>Total General &amp; Administration</t>
  </si>
  <si>
    <t>Total Expenses</t>
  </si>
  <si>
    <t>Excess (Deficit)</t>
  </si>
  <si>
    <t>Opening, Equity</t>
  </si>
  <si>
    <t>Closing, Equity</t>
  </si>
  <si>
    <t>Other -Miscellaneous</t>
  </si>
  <si>
    <t>PSO: WRESTLING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</si>
</sst>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Accounting"/>
      <sz val="12"/>
      <name val="Arial"/>
      <family val="2"/>
    </font>
    <font>
      <u val="doubleAccounting"/>
      <sz val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8"/>
      <name val="Webdings"/>
      <family val="1"/>
    </font>
    <font>
      <u val="single"/>
      <sz val="1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u val="single"/>
      <sz val="10"/>
      <name val="Arial"/>
      <family val="2"/>
    </font>
    <font>
      <sz val="1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42" applyNumberFormat="1" applyFont="1" applyAlignment="1">
      <alignment/>
    </xf>
    <xf numFmtId="164" fontId="2" fillId="0" borderId="0" xfId="42" applyNumberFormat="1" applyFont="1" applyAlignment="1" quotePrefix="1">
      <alignment horizontal="center" wrapText="1"/>
    </xf>
    <xf numFmtId="164" fontId="2" fillId="0" borderId="0" xfId="42" applyNumberFormat="1" applyFont="1" applyAlignment="1">
      <alignment horizontal="center"/>
    </xf>
    <xf numFmtId="0" fontId="4" fillId="0" borderId="0" xfId="0" applyFont="1" applyAlignment="1">
      <alignment/>
    </xf>
    <xf numFmtId="164" fontId="5" fillId="0" borderId="0" xfId="42" applyNumberFormat="1" applyFont="1" applyAlignment="1">
      <alignment/>
    </xf>
    <xf numFmtId="164" fontId="3" fillId="0" borderId="0" xfId="42" applyNumberFormat="1" applyFont="1" applyBorder="1" applyAlignment="1">
      <alignment/>
    </xf>
    <xf numFmtId="0" fontId="4" fillId="0" borderId="0" xfId="0" applyFont="1" applyBorder="1" applyAlignment="1">
      <alignment/>
    </xf>
    <xf numFmtId="164" fontId="3" fillId="0" borderId="0" xfId="42" applyNumberFormat="1" applyFont="1" applyFill="1" applyAlignment="1">
      <alignment/>
    </xf>
    <xf numFmtId="164" fontId="5" fillId="0" borderId="0" xfId="42" applyNumberFormat="1" applyFont="1" applyFill="1" applyAlignment="1">
      <alignment/>
    </xf>
    <xf numFmtId="164" fontId="3" fillId="0" borderId="0" xfId="42" applyNumberFormat="1" applyFont="1" applyFill="1" applyBorder="1" applyAlignment="1">
      <alignment/>
    </xf>
    <xf numFmtId="164" fontId="3" fillId="33" borderId="10" xfId="42" applyNumberFormat="1" applyFont="1" applyFill="1" applyBorder="1" applyAlignment="1">
      <alignment/>
    </xf>
    <xf numFmtId="164" fontId="3" fillId="33" borderId="0" xfId="42" applyNumberFormat="1" applyFont="1" applyFill="1" applyAlignment="1">
      <alignment/>
    </xf>
    <xf numFmtId="0" fontId="0" fillId="0" borderId="0" xfId="0" applyAlignment="1">
      <alignment/>
    </xf>
    <xf numFmtId="0" fontId="3" fillId="0" borderId="0" xfId="57">
      <alignment/>
      <protection/>
    </xf>
    <xf numFmtId="0" fontId="7" fillId="0" borderId="0" xfId="57" applyFont="1">
      <alignment/>
      <protection/>
    </xf>
    <xf numFmtId="0" fontId="8" fillId="0" borderId="0" xfId="57" applyFont="1">
      <alignment/>
      <protection/>
    </xf>
    <xf numFmtId="0" fontId="9" fillId="0" borderId="0" xfId="57" applyFont="1">
      <alignment/>
      <protection/>
    </xf>
    <xf numFmtId="0" fontId="10" fillId="0" borderId="0" xfId="57" applyFont="1" applyAlignment="1">
      <alignment horizontal="right" vertical="top"/>
      <protection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164" fontId="5" fillId="33" borderId="0" xfId="42" applyNumberFormat="1" applyFont="1" applyFill="1" applyAlignment="1">
      <alignment/>
    </xf>
    <xf numFmtId="164" fontId="3" fillId="33" borderId="11" xfId="42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5" fillId="0" borderId="11" xfId="42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164" fontId="6" fillId="33" borderId="12" xfId="42" applyNumberFormat="1" applyFont="1" applyFill="1" applyBorder="1" applyAlignment="1">
      <alignment/>
    </xf>
    <xf numFmtId="164" fontId="2" fillId="33" borderId="12" xfId="42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3" xfId="0" applyFont="1" applyBorder="1" applyAlignment="1">
      <alignment/>
    </xf>
    <xf numFmtId="164" fontId="2" fillId="33" borderId="13" xfId="42" applyNumberFormat="1" applyFont="1" applyFill="1" applyBorder="1" applyAlignment="1">
      <alignment/>
    </xf>
    <xf numFmtId="0" fontId="10" fillId="0" borderId="0" xfId="57" applyFont="1" applyAlignment="1">
      <alignment horizontal="right" vertical="center"/>
      <protection/>
    </xf>
    <xf numFmtId="0" fontId="3" fillId="0" borderId="0" xfId="57" applyFont="1">
      <alignment/>
      <protection/>
    </xf>
    <xf numFmtId="0" fontId="3" fillId="0" borderId="0" xfId="0" applyFont="1" applyBorder="1" applyAlignment="1">
      <alignment/>
    </xf>
    <xf numFmtId="10" fontId="3" fillId="0" borderId="0" xfId="0" applyNumberFormat="1" applyFont="1" applyBorder="1" applyAlignment="1">
      <alignment horizontal="center"/>
    </xf>
    <xf numFmtId="164" fontId="6" fillId="0" borderId="0" xfId="42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0" fontId="2" fillId="0" borderId="0" xfId="0" applyNumberFormat="1" applyFont="1" applyBorder="1" applyAlignment="1">
      <alignment horizontal="center"/>
    </xf>
    <xf numFmtId="164" fontId="2" fillId="0" borderId="0" xfId="42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57" applyFont="1" applyFill="1">
      <alignment/>
      <protection/>
    </xf>
    <xf numFmtId="164" fontId="2" fillId="0" borderId="0" xfId="42" applyNumberFormat="1" applyFont="1" applyFill="1" applyAlignment="1" quotePrefix="1">
      <alignment horizontal="center" wrapText="1"/>
    </xf>
    <xf numFmtId="164" fontId="2" fillId="0" borderId="0" xfId="42" applyNumberFormat="1" applyFont="1" applyFill="1" applyAlignment="1">
      <alignment horizontal="center"/>
    </xf>
    <xf numFmtId="0" fontId="3" fillId="0" borderId="0" xfId="57" applyFont="1" applyFill="1" applyBorder="1">
      <alignment/>
      <protection/>
    </xf>
    <xf numFmtId="164" fontId="2" fillId="0" borderId="0" xfId="42" applyNumberFormat="1" applyFont="1" applyFill="1" applyBorder="1" applyAlignment="1" quotePrefix="1">
      <alignment horizontal="center" wrapText="1"/>
    </xf>
    <xf numFmtId="164" fontId="2" fillId="0" borderId="0" xfId="4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4" fontId="5" fillId="0" borderId="0" xfId="42" applyNumberFormat="1" applyFont="1" applyFill="1" applyBorder="1" applyAlignment="1">
      <alignment/>
    </xf>
    <xf numFmtId="0" fontId="0" fillId="0" borderId="0" xfId="0" applyBorder="1" applyAlignment="1">
      <alignment/>
    </xf>
    <xf numFmtId="10" fontId="3" fillId="0" borderId="0" xfId="0" applyNumberFormat="1" applyFont="1" applyFill="1" applyBorder="1" applyAlignment="1">
      <alignment horizontal="center"/>
    </xf>
    <xf numFmtId="164" fontId="2" fillId="0" borderId="0" xfId="42" applyNumberFormat="1" applyFont="1" applyAlignment="1">
      <alignment horizontal="center" wrapText="1"/>
    </xf>
    <xf numFmtId="164" fontId="5" fillId="33" borderId="11" xfId="42" applyNumberFormat="1" applyFont="1" applyFill="1" applyBorder="1" applyAlignment="1">
      <alignment/>
    </xf>
    <xf numFmtId="0" fontId="0" fillId="0" borderId="0" xfId="57" applyFont="1" applyAlignment="1">
      <alignment vertical="top" wrapText="1"/>
      <protection/>
    </xf>
    <xf numFmtId="164" fontId="13" fillId="0" borderId="0" xfId="42" applyNumberFormat="1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64" fontId="15" fillId="0" borderId="0" xfId="42" applyNumberFormat="1" applyFont="1" applyFill="1" applyBorder="1" applyAlignment="1">
      <alignment/>
    </xf>
    <xf numFmtId="0" fontId="8" fillId="0" borderId="0" xfId="57" applyFont="1" applyAlignment="1">
      <alignment vertical="center"/>
      <protection/>
    </xf>
    <xf numFmtId="0" fontId="10" fillId="0" borderId="0" xfId="57" applyFont="1" applyAlignment="1">
      <alignment horizontal="right"/>
      <protection/>
    </xf>
    <xf numFmtId="164" fontId="13" fillId="0" borderId="0" xfId="42" applyNumberFormat="1" applyFont="1" applyFill="1" applyBorder="1" applyAlignment="1">
      <alignment/>
    </xf>
    <xf numFmtId="164" fontId="12" fillId="0" borderId="0" xfId="42" applyNumberFormat="1" applyFont="1" applyFill="1" applyBorder="1" applyAlignment="1">
      <alignment/>
    </xf>
    <xf numFmtId="164" fontId="12" fillId="0" borderId="0" xfId="42" applyNumberFormat="1" applyFont="1" applyAlignment="1">
      <alignment/>
    </xf>
    <xf numFmtId="0" fontId="3" fillId="0" borderId="0" xfId="56" applyFont="1">
      <alignment/>
      <protection/>
    </xf>
    <xf numFmtId="166" fontId="3" fillId="0" borderId="0" xfId="42" applyNumberFormat="1" applyFont="1" applyAlignment="1">
      <alignment/>
    </xf>
    <xf numFmtId="164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57" applyFont="1" applyBorder="1">
      <alignment/>
      <protection/>
    </xf>
    <xf numFmtId="0" fontId="0" fillId="0" borderId="0" xfId="0" applyFont="1" applyAlignment="1">
      <alignment wrapText="1"/>
    </xf>
    <xf numFmtId="3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4" fontId="0" fillId="0" borderId="0" xfId="42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8" fillId="0" borderId="0" xfId="57" applyFont="1" applyAlignment="1">
      <alignment wrapText="1"/>
      <protection/>
    </xf>
    <xf numFmtId="0" fontId="8" fillId="0" borderId="0" xfId="57" applyFont="1" applyAlignment="1">
      <alignment vertical="top" wrapText="1"/>
      <protection/>
    </xf>
    <xf numFmtId="0" fontId="3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financial matrix instruc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57150</xdr:rowOff>
    </xdr:from>
    <xdr:to>
      <xdr:col>9</xdr:col>
      <xdr:colOff>590550</xdr:colOff>
      <xdr:row>3</xdr:row>
      <xdr:rowOff>57150</xdr:rowOff>
    </xdr:to>
    <xdr:pic>
      <xdr:nvPicPr>
        <xdr:cNvPr id="1" name="Picture 4" descr="sport mb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57150"/>
          <a:ext cx="1371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1</xdr:row>
      <xdr:rowOff>28575</xdr:rowOff>
    </xdr:from>
    <xdr:to>
      <xdr:col>9</xdr:col>
      <xdr:colOff>1228725</xdr:colOff>
      <xdr:row>3</xdr:row>
      <xdr:rowOff>161925</xdr:rowOff>
    </xdr:to>
    <xdr:pic>
      <xdr:nvPicPr>
        <xdr:cNvPr id="1" name="Picture 1" descr="sport mb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219075"/>
          <a:ext cx="1381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1</xdr:row>
      <xdr:rowOff>76200</xdr:rowOff>
    </xdr:from>
    <xdr:to>
      <xdr:col>8</xdr:col>
      <xdr:colOff>1400175</xdr:colOff>
      <xdr:row>4</xdr:row>
      <xdr:rowOff>38100</xdr:rowOff>
    </xdr:to>
    <xdr:pic>
      <xdr:nvPicPr>
        <xdr:cNvPr id="1" name="Picture 1" descr="sport mb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238125"/>
          <a:ext cx="1323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9"/>
  <sheetViews>
    <sheetView zoomScale="75" zoomScaleNormal="75" zoomScalePageLayoutView="0" workbookViewId="0" topLeftCell="A1">
      <selection activeCell="R14" sqref="R14"/>
    </sheetView>
  </sheetViews>
  <sheetFormatPr defaultColWidth="8.8515625" defaultRowHeight="12.75"/>
  <cols>
    <col min="1" max="9" width="8.8515625" style="0" customWidth="1"/>
    <col min="10" max="10" width="12.00390625" style="0" customWidth="1"/>
  </cols>
  <sheetData>
    <row r="5" ht="12.75">
      <c r="A5" s="63"/>
    </row>
    <row r="6" spans="1:8" ht="15.75">
      <c r="A6" s="20" t="s">
        <v>0</v>
      </c>
      <c r="B6" s="21"/>
      <c r="C6" s="19"/>
      <c r="D6" s="19"/>
      <c r="E6" s="19"/>
      <c r="F6" s="19"/>
      <c r="G6" s="19"/>
      <c r="H6" s="19"/>
    </row>
    <row r="7" spans="1:8" ht="15.75">
      <c r="A7" s="20"/>
      <c r="B7" s="21"/>
      <c r="C7" s="19"/>
      <c r="D7" s="19"/>
      <c r="E7" s="19"/>
      <c r="F7" s="19"/>
      <c r="G7" s="19"/>
      <c r="H7" s="19"/>
    </row>
    <row r="8" spans="1:8" ht="15.75">
      <c r="A8" s="20" t="s">
        <v>1</v>
      </c>
      <c r="B8" s="21"/>
      <c r="C8" s="19"/>
      <c r="D8" s="19"/>
      <c r="E8" s="19"/>
      <c r="F8" s="19"/>
      <c r="G8" s="19"/>
      <c r="H8" s="40"/>
    </row>
    <row r="9" spans="1:8" ht="9.75" customHeight="1">
      <c r="A9" s="22"/>
      <c r="B9" s="21"/>
      <c r="C9" s="19"/>
      <c r="D9" s="19"/>
      <c r="E9" s="19"/>
      <c r="F9" s="19"/>
      <c r="G9" s="19"/>
      <c r="H9" s="19"/>
    </row>
    <row r="10" spans="1:8" ht="15.75">
      <c r="A10" s="22" t="s">
        <v>2</v>
      </c>
      <c r="B10" s="21"/>
      <c r="C10" s="19"/>
      <c r="D10" s="19"/>
      <c r="E10" s="19"/>
      <c r="F10" s="19"/>
      <c r="G10" s="19"/>
      <c r="H10" s="19"/>
    </row>
    <row r="11" spans="1:10" ht="76.5" customHeight="1">
      <c r="A11" s="90" t="s">
        <v>3</v>
      </c>
      <c r="B11" s="90"/>
      <c r="C11" s="90"/>
      <c r="D11" s="90"/>
      <c r="E11" s="90"/>
      <c r="F11" s="90"/>
      <c r="G11" s="90"/>
      <c r="H11" s="90"/>
      <c r="I11" s="90"/>
      <c r="J11" s="90"/>
    </row>
    <row r="12" spans="1:10" ht="3.75" customHeight="1" hidden="1">
      <c r="A12" s="90"/>
      <c r="B12" s="90"/>
      <c r="C12" s="90"/>
      <c r="D12" s="90"/>
      <c r="E12" s="90"/>
      <c r="F12" s="90"/>
      <c r="G12" s="90"/>
      <c r="H12" s="90"/>
      <c r="I12" s="90"/>
      <c r="J12" s="90"/>
    </row>
    <row r="13" spans="1:10" ht="12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1" ht="19.5" customHeight="1">
      <c r="A14" s="36" t="s">
        <v>4</v>
      </c>
      <c r="B14" s="34"/>
      <c r="C14" s="34"/>
      <c r="D14" s="34"/>
      <c r="E14" s="34"/>
      <c r="F14" s="34"/>
      <c r="G14" s="34"/>
      <c r="H14" s="34"/>
      <c r="I14" s="34"/>
      <c r="J14" s="34"/>
      <c r="K14" s="35"/>
    </row>
    <row r="15" spans="1:11" ht="15" customHeight="1">
      <c r="A15" s="34" t="s">
        <v>5</v>
      </c>
      <c r="B15" s="34"/>
      <c r="C15" s="34"/>
      <c r="D15" s="34"/>
      <c r="E15" s="34"/>
      <c r="F15" s="34"/>
      <c r="G15" s="34"/>
      <c r="H15" s="34"/>
      <c r="I15" s="34"/>
      <c r="J15" s="34"/>
      <c r="K15" s="35"/>
    </row>
    <row r="16" spans="1:11" ht="15" customHeight="1">
      <c r="A16" s="34" t="s">
        <v>6</v>
      </c>
      <c r="B16" s="34"/>
      <c r="C16" s="34"/>
      <c r="D16" s="34"/>
      <c r="E16" s="34"/>
      <c r="F16" s="34"/>
      <c r="G16" s="34"/>
      <c r="H16" s="34"/>
      <c r="I16" s="34"/>
      <c r="J16" s="34"/>
      <c r="K16" s="35"/>
    </row>
    <row r="17" spans="1:11" ht="15" customHeight="1">
      <c r="A17" s="34" t="s">
        <v>7</v>
      </c>
      <c r="B17" s="34"/>
      <c r="C17" s="34"/>
      <c r="D17" s="34"/>
      <c r="E17" s="34"/>
      <c r="F17" s="34"/>
      <c r="G17" s="34"/>
      <c r="H17" s="34"/>
      <c r="I17" s="34"/>
      <c r="J17" s="34"/>
      <c r="K17" s="35"/>
    </row>
    <row r="18" spans="1:11" ht="11.2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5"/>
    </row>
    <row r="19" spans="1:11" ht="19.5" customHeight="1">
      <c r="A19" s="35" t="s">
        <v>8</v>
      </c>
      <c r="B19" s="34"/>
      <c r="D19" s="34" t="s">
        <v>9</v>
      </c>
      <c r="E19" s="34"/>
      <c r="F19" s="34"/>
      <c r="G19" s="34"/>
      <c r="H19" s="34"/>
      <c r="I19" s="34"/>
      <c r="J19" s="34"/>
      <c r="K19" s="35"/>
    </row>
    <row r="20" spans="1:11" ht="19.5" customHeight="1">
      <c r="A20" s="35" t="s">
        <v>10</v>
      </c>
      <c r="B20" s="34"/>
      <c r="D20" s="34" t="s">
        <v>11</v>
      </c>
      <c r="E20" s="34"/>
      <c r="F20" s="34"/>
      <c r="G20" s="34"/>
      <c r="H20" s="34"/>
      <c r="I20" s="34"/>
      <c r="J20" s="34"/>
      <c r="K20" s="35"/>
    </row>
    <row r="21" spans="1:11" ht="19.5" customHeight="1">
      <c r="A21" s="35" t="s">
        <v>12</v>
      </c>
      <c r="B21" s="34"/>
      <c r="D21" s="34" t="s">
        <v>13</v>
      </c>
      <c r="E21" s="34"/>
      <c r="F21" s="34"/>
      <c r="G21" s="34"/>
      <c r="H21" s="34"/>
      <c r="I21" s="34"/>
      <c r="J21" s="34"/>
      <c r="K21" s="35"/>
    </row>
    <row r="22" spans="1:11" ht="19.5" customHeight="1">
      <c r="A22" s="35" t="s">
        <v>14</v>
      </c>
      <c r="B22" s="34"/>
      <c r="D22" s="34" t="s">
        <v>15</v>
      </c>
      <c r="E22" s="34"/>
      <c r="F22" s="34"/>
      <c r="G22" s="34"/>
      <c r="H22" s="34"/>
      <c r="I22" s="34"/>
      <c r="J22" s="34"/>
      <c r="K22" s="35"/>
    </row>
    <row r="23" spans="1:11" ht="19.5" customHeight="1">
      <c r="A23" s="35" t="s">
        <v>16</v>
      </c>
      <c r="B23" s="34"/>
      <c r="C23" s="34"/>
      <c r="D23" s="35" t="s">
        <v>17</v>
      </c>
      <c r="E23" s="34"/>
      <c r="F23" s="34"/>
      <c r="G23" s="34"/>
      <c r="H23" s="34"/>
      <c r="I23" s="34"/>
      <c r="J23" s="34"/>
      <c r="K23" s="35"/>
    </row>
    <row r="24" spans="1:11" ht="19.5" customHeight="1">
      <c r="A24" s="35" t="s">
        <v>18</v>
      </c>
      <c r="B24" s="34"/>
      <c r="D24" s="34" t="s">
        <v>19</v>
      </c>
      <c r="E24" s="34"/>
      <c r="F24" s="34"/>
      <c r="G24" s="34"/>
      <c r="H24" s="34"/>
      <c r="I24" s="34"/>
      <c r="J24" s="34"/>
      <c r="K24" s="35"/>
    </row>
    <row r="25" spans="1:11" ht="19.5" customHeight="1">
      <c r="A25" s="35" t="s">
        <v>20</v>
      </c>
      <c r="B25" s="34"/>
      <c r="D25" s="34" t="s">
        <v>21</v>
      </c>
      <c r="E25" s="34"/>
      <c r="F25" s="34"/>
      <c r="G25" s="34"/>
      <c r="H25" s="34"/>
      <c r="I25" s="34"/>
      <c r="J25" s="34"/>
      <c r="K25" s="35"/>
    </row>
    <row r="26" spans="1:11" ht="12" customHeight="1">
      <c r="A26" s="35"/>
      <c r="B26" s="34"/>
      <c r="D26" s="34" t="s">
        <v>22</v>
      </c>
      <c r="E26" s="34"/>
      <c r="F26" s="34"/>
      <c r="G26" s="34"/>
      <c r="H26" s="34"/>
      <c r="I26" s="34"/>
      <c r="J26" s="34"/>
      <c r="K26" s="35"/>
    </row>
    <row r="27" spans="1:11" ht="21" customHeight="1">
      <c r="A27" s="35" t="s">
        <v>23</v>
      </c>
      <c r="B27" s="34"/>
      <c r="D27" s="34" t="s">
        <v>24</v>
      </c>
      <c r="E27" s="34"/>
      <c r="F27" s="34"/>
      <c r="G27" s="34"/>
      <c r="H27" s="34"/>
      <c r="I27" s="34"/>
      <c r="J27" s="34"/>
      <c r="K27" s="35"/>
    </row>
    <row r="28" spans="1:11" ht="12" customHeight="1">
      <c r="A28" s="34"/>
      <c r="B28" s="34"/>
      <c r="D28" s="34" t="s">
        <v>25</v>
      </c>
      <c r="E28" s="34"/>
      <c r="F28" s="34"/>
      <c r="G28" s="34"/>
      <c r="H28" s="34"/>
      <c r="I28" s="34"/>
      <c r="J28" s="34"/>
      <c r="K28" s="35"/>
    </row>
    <row r="29" spans="1:8" ht="9.75" customHeight="1">
      <c r="A29" s="21"/>
      <c r="B29" s="21"/>
      <c r="C29" s="19"/>
      <c r="D29" s="19"/>
      <c r="E29" s="19"/>
      <c r="F29" s="19"/>
      <c r="G29" s="19"/>
      <c r="H29" s="19"/>
    </row>
    <row r="30" spans="1:8" ht="15.75">
      <c r="A30" s="22" t="s">
        <v>26</v>
      </c>
      <c r="B30" s="21"/>
      <c r="C30" s="19"/>
      <c r="D30" s="19"/>
      <c r="E30" s="19"/>
      <c r="F30" s="19"/>
      <c r="G30" s="19"/>
      <c r="H30" s="19"/>
    </row>
    <row r="31" spans="1:10" ht="31.5" customHeight="1">
      <c r="A31" s="23" t="s">
        <v>27</v>
      </c>
      <c r="B31" s="91" t="s">
        <v>28</v>
      </c>
      <c r="C31" s="91"/>
      <c r="D31" s="91"/>
      <c r="E31" s="91"/>
      <c r="F31" s="91"/>
      <c r="G31" s="91"/>
      <c r="H31" s="91"/>
      <c r="I31" s="91"/>
      <c r="J31" s="91"/>
    </row>
    <row r="32" spans="1:10" ht="31.5" customHeight="1">
      <c r="A32" s="39" t="s">
        <v>27</v>
      </c>
      <c r="B32" s="90" t="s">
        <v>29</v>
      </c>
      <c r="C32" s="90"/>
      <c r="D32" s="90"/>
      <c r="E32" s="90"/>
      <c r="F32" s="90"/>
      <c r="G32" s="90"/>
      <c r="H32" s="90"/>
      <c r="I32" s="90"/>
      <c r="J32" s="90"/>
    </row>
    <row r="33" spans="1:10" ht="46.5" customHeight="1">
      <c r="A33" s="39" t="s">
        <v>27</v>
      </c>
      <c r="B33" s="90" t="s">
        <v>30</v>
      </c>
      <c r="C33" s="90"/>
      <c r="D33" s="90"/>
      <c r="E33" s="90"/>
      <c r="F33" s="90"/>
      <c r="G33" s="90"/>
      <c r="H33" s="90"/>
      <c r="I33" s="90"/>
      <c r="J33" s="90"/>
    </row>
    <row r="34" spans="1:10" ht="33" customHeight="1">
      <c r="A34" s="69" t="s">
        <v>27</v>
      </c>
      <c r="B34" s="90" t="s">
        <v>31</v>
      </c>
      <c r="C34" s="90"/>
      <c r="D34" s="90"/>
      <c r="E34" s="90"/>
      <c r="F34" s="90"/>
      <c r="G34" s="90"/>
      <c r="H34" s="90"/>
      <c r="I34" s="90"/>
      <c r="J34" s="90"/>
    </row>
    <row r="35" spans="1:10" ht="11.25" customHeight="1">
      <c r="A35" s="68"/>
      <c r="B35" s="90"/>
      <c r="C35" s="90"/>
      <c r="D35" s="90"/>
      <c r="E35" s="90"/>
      <c r="F35" s="90"/>
      <c r="G35" s="90"/>
      <c r="H35" s="90"/>
      <c r="I35" s="90"/>
      <c r="J35" s="90"/>
    </row>
    <row r="36" spans="1:8" ht="9.75" customHeight="1">
      <c r="A36" s="21"/>
      <c r="B36" s="21"/>
      <c r="C36" s="19"/>
      <c r="D36" s="19"/>
      <c r="E36" s="19"/>
      <c r="F36" s="19"/>
      <c r="G36" s="19"/>
      <c r="H36" s="19"/>
    </row>
    <row r="37" spans="1:10" ht="34.5" customHeight="1">
      <c r="A37" s="91" t="s">
        <v>32</v>
      </c>
      <c r="B37" s="91"/>
      <c r="C37" s="91"/>
      <c r="D37" s="91"/>
      <c r="E37" s="91"/>
      <c r="F37" s="91"/>
      <c r="G37" s="91"/>
      <c r="H37" s="91"/>
      <c r="I37" s="91"/>
      <c r="J37" s="91"/>
    </row>
    <row r="38" ht="15" customHeight="1">
      <c r="A38" s="35"/>
    </row>
    <row r="39" spans="1:10" ht="15">
      <c r="A39" s="19"/>
      <c r="B39" s="19"/>
      <c r="C39" s="19"/>
      <c r="D39" s="19"/>
      <c r="E39" s="19"/>
      <c r="F39" s="19"/>
      <c r="G39" s="19"/>
      <c r="H39" s="19"/>
      <c r="J39" s="60">
        <v>1</v>
      </c>
    </row>
  </sheetData>
  <sheetProtection/>
  <mergeCells count="6">
    <mergeCell ref="A11:J12"/>
    <mergeCell ref="A37:J37"/>
    <mergeCell ref="B31:J31"/>
    <mergeCell ref="B33:J33"/>
    <mergeCell ref="B32:J32"/>
    <mergeCell ref="B34:J35"/>
  </mergeCells>
  <printOptions/>
  <pageMargins left="0.5" right="0.5" top="0.5" bottom="0.5" header="0.5" footer="0.5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E455"/>
  <sheetViews>
    <sheetView tabSelected="1" zoomScale="70" zoomScaleNormal="70" zoomScalePageLayoutView="60" workbookViewId="0" topLeftCell="A1">
      <selection activeCell="E1" sqref="E1:E16384"/>
    </sheetView>
  </sheetViews>
  <sheetFormatPr defaultColWidth="11.421875" defaultRowHeight="12.75"/>
  <cols>
    <col min="1" max="1" width="12.8515625" style="5" customWidth="1"/>
    <col min="2" max="2" width="58.421875" style="5" customWidth="1"/>
    <col min="3" max="3" width="8.7109375" style="41" customWidth="1"/>
    <col min="4" max="4" width="5.7109375" style="42" customWidth="1"/>
    <col min="5" max="5" width="5.7109375" style="13" customWidth="1"/>
    <col min="6" max="6" width="19.140625" style="6" customWidth="1"/>
    <col min="7" max="7" width="5.7109375" style="13" customWidth="1"/>
    <col min="8" max="8" width="19.421875" style="6" customWidth="1"/>
    <col min="9" max="9" width="5.7109375" style="15" customWidth="1"/>
    <col min="10" max="10" width="22.00390625" style="6" customWidth="1"/>
    <col min="11" max="11" width="5.7109375" style="13" customWidth="1"/>
    <col min="12" max="12" width="9.140625" style="5" hidden="1" customWidth="1"/>
    <col min="13" max="16384" width="11.421875" style="5" customWidth="1"/>
  </cols>
  <sheetData>
    <row r="1" spans="2:12" ht="15">
      <c r="B1"/>
      <c r="C1" s="56"/>
      <c r="D1" s="56"/>
      <c r="E1" s="47"/>
      <c r="F1"/>
      <c r="G1" s="47"/>
      <c r="H1"/>
      <c r="I1"/>
      <c r="J1"/>
      <c r="K1" s="47"/>
      <c r="L1"/>
    </row>
    <row r="2" spans="1:12" ht="15">
      <c r="A2" s="76"/>
      <c r="B2" s="76"/>
      <c r="C2" s="81"/>
      <c r="D2" s="81"/>
      <c r="E2" s="78"/>
      <c r="F2" s="76"/>
      <c r="G2" s="78"/>
      <c r="H2" s="76"/>
      <c r="I2" s="82"/>
      <c r="J2" s="76"/>
      <c r="K2" s="78"/>
      <c r="L2" s="76"/>
    </row>
    <row r="3" spans="1:12" ht="15">
      <c r="A3" s="20" t="s">
        <v>0</v>
      </c>
      <c r="B3" s="21"/>
      <c r="C3" s="83"/>
      <c r="D3" s="83"/>
      <c r="E3" s="48"/>
      <c r="F3" s="40"/>
      <c r="G3" s="48"/>
      <c r="H3" s="40"/>
      <c r="I3" s="51"/>
      <c r="J3" s="40"/>
      <c r="K3" s="48"/>
      <c r="L3" s="76"/>
    </row>
    <row r="4" spans="1:12" ht="15">
      <c r="A4" s="20"/>
      <c r="B4" s="21"/>
      <c r="C4" s="83"/>
      <c r="D4" s="83"/>
      <c r="E4" s="48"/>
      <c r="F4" s="40"/>
      <c r="G4" s="48"/>
      <c r="H4" s="40"/>
      <c r="I4" s="51"/>
      <c r="J4" s="40"/>
      <c r="K4" s="48"/>
      <c r="L4" s="76"/>
    </row>
    <row r="5" spans="1:12" ht="15">
      <c r="A5" s="20" t="s">
        <v>33</v>
      </c>
      <c r="B5" s="21"/>
      <c r="C5" s="83"/>
      <c r="D5" s="83"/>
      <c r="E5" s="48"/>
      <c r="F5" s="40" t="s">
        <v>199</v>
      </c>
      <c r="G5" s="48"/>
      <c r="H5" s="40"/>
      <c r="I5" s="51"/>
      <c r="J5" s="40"/>
      <c r="K5" s="48"/>
      <c r="L5" s="76"/>
    </row>
    <row r="6" spans="1:12" ht="15">
      <c r="A6" s="22"/>
      <c r="B6" s="21"/>
      <c r="C6" s="83"/>
      <c r="D6" s="83"/>
      <c r="E6" s="48"/>
      <c r="F6" s="48"/>
      <c r="G6" s="48"/>
      <c r="H6" s="40"/>
      <c r="I6" s="51"/>
      <c r="J6" s="40"/>
      <c r="K6" s="48"/>
      <c r="L6" s="76"/>
    </row>
    <row r="7" spans="1:6" ht="15.75">
      <c r="A7" s="1" t="s">
        <v>34</v>
      </c>
      <c r="F7" s="13"/>
    </row>
    <row r="8" spans="2:11" ht="47.25">
      <c r="B8" s="5" t="s">
        <v>35</v>
      </c>
      <c r="E8" s="49"/>
      <c r="F8" s="7" t="s">
        <v>36</v>
      </c>
      <c r="G8" s="49"/>
      <c r="H8" s="7" t="s">
        <v>37</v>
      </c>
      <c r="I8" s="52"/>
      <c r="J8" s="7" t="s">
        <v>37</v>
      </c>
      <c r="K8" s="49"/>
    </row>
    <row r="9" spans="5:11" ht="47.25">
      <c r="E9" s="50"/>
      <c r="F9" s="58" t="s">
        <v>38</v>
      </c>
      <c r="G9" s="50"/>
      <c r="H9" s="58" t="s">
        <v>38</v>
      </c>
      <c r="I9" s="53"/>
      <c r="J9" s="8" t="s">
        <v>39</v>
      </c>
      <c r="K9" s="50"/>
    </row>
    <row r="10" spans="2:11" ht="15.75">
      <c r="B10" s="80" t="s">
        <v>40</v>
      </c>
      <c r="E10" s="50"/>
      <c r="F10" s="8"/>
      <c r="G10" s="50"/>
      <c r="H10" s="8"/>
      <c r="I10" s="53"/>
      <c r="J10" s="8"/>
      <c r="K10" s="50"/>
    </row>
    <row r="11" spans="2:11" ht="15.75">
      <c r="B11" s="78"/>
      <c r="E11" s="50"/>
      <c r="F11" s="8"/>
      <c r="G11" s="50"/>
      <c r="H11" s="8"/>
      <c r="I11" s="53"/>
      <c r="J11" s="8"/>
      <c r="K11" s="50"/>
    </row>
    <row r="12" spans="2:11" ht="15.75">
      <c r="B12" s="78"/>
      <c r="E12" s="50"/>
      <c r="F12" s="8"/>
      <c r="G12" s="50"/>
      <c r="H12" s="8"/>
      <c r="I12" s="53"/>
      <c r="J12" s="8"/>
      <c r="K12" s="50"/>
    </row>
    <row r="13" spans="2:11" ht="15.75">
      <c r="B13" s="78"/>
      <c r="E13" s="50"/>
      <c r="F13" s="8"/>
      <c r="G13" s="50"/>
      <c r="H13" s="8"/>
      <c r="I13" s="53"/>
      <c r="J13" s="8"/>
      <c r="K13" s="50"/>
    </row>
    <row r="14" spans="1:11" ht="15.75">
      <c r="A14" s="1" t="s">
        <v>41</v>
      </c>
      <c r="E14" s="28"/>
      <c r="F14" s="5"/>
      <c r="G14" s="28"/>
      <c r="H14" s="5"/>
      <c r="I14" s="54"/>
      <c r="J14" s="5"/>
      <c r="K14" s="28"/>
    </row>
    <row r="15" spans="1:11" ht="15.75">
      <c r="A15" s="1"/>
      <c r="E15" s="28"/>
      <c r="F15" s="5"/>
      <c r="G15" s="28"/>
      <c r="H15" s="5"/>
      <c r="I15" s="54"/>
      <c r="J15" s="5"/>
      <c r="K15" s="28"/>
    </row>
    <row r="16" spans="1:11" ht="15.75">
      <c r="A16" s="1"/>
      <c r="E16" s="28"/>
      <c r="F16" s="5"/>
      <c r="G16" s="28"/>
      <c r="H16" s="5"/>
      <c r="I16" s="54"/>
      <c r="J16" s="5"/>
      <c r="K16" s="28"/>
    </row>
    <row r="17" spans="1:2" ht="15.75">
      <c r="A17" s="9" t="s">
        <v>42</v>
      </c>
      <c r="B17" s="9"/>
    </row>
    <row r="18" spans="1:2" ht="15.75">
      <c r="A18" s="9"/>
      <c r="B18" s="9"/>
    </row>
    <row r="19" ht="15.75">
      <c r="B19" s="1"/>
    </row>
    <row r="20" spans="2:15" ht="15">
      <c r="B20" s="5" t="s">
        <v>43</v>
      </c>
      <c r="F20" s="6">
        <v>15000</v>
      </c>
      <c r="H20" s="6">
        <v>5000</v>
      </c>
      <c r="J20" s="6">
        <v>5000</v>
      </c>
      <c r="M20" s="5" t="s">
        <v>44</v>
      </c>
      <c r="O20" s="79"/>
    </row>
    <row r="21" spans="2:10" ht="15">
      <c r="B21" s="5" t="s">
        <v>45</v>
      </c>
      <c r="H21" s="76"/>
      <c r="J21" s="76"/>
    </row>
    <row r="22" spans="2:10" ht="15">
      <c r="B22" s="5" t="s">
        <v>46</v>
      </c>
      <c r="F22" s="6">
        <v>3500</v>
      </c>
      <c r="H22" s="6">
        <v>3500</v>
      </c>
      <c r="J22" s="6">
        <v>3500</v>
      </c>
    </row>
    <row r="23" spans="2:10" ht="15">
      <c r="B23" s="5" t="s">
        <v>47</v>
      </c>
      <c r="F23" s="6">
        <v>4900</v>
      </c>
      <c r="H23" s="6">
        <v>4900</v>
      </c>
      <c r="J23" s="6">
        <v>4900</v>
      </c>
    </row>
    <row r="24" spans="2:10" ht="15">
      <c r="B24" s="5" t="s">
        <v>48</v>
      </c>
      <c r="F24" s="6">
        <v>2000</v>
      </c>
      <c r="H24" s="6">
        <v>2000</v>
      </c>
      <c r="J24" s="6">
        <v>750</v>
      </c>
    </row>
    <row r="25" spans="2:10" ht="15">
      <c r="B25" s="5" t="s">
        <v>49</v>
      </c>
      <c r="F25" s="6">
        <v>1000</v>
      </c>
      <c r="H25" s="6">
        <v>1000</v>
      </c>
      <c r="J25" s="6">
        <v>0</v>
      </c>
    </row>
    <row r="26" spans="2:8" ht="15">
      <c r="B26" s="5" t="s">
        <v>50</v>
      </c>
      <c r="H26" s="76"/>
    </row>
    <row r="27" spans="2:10" ht="15">
      <c r="B27" s="5" t="s">
        <v>51</v>
      </c>
      <c r="F27" s="6">
        <v>1500</v>
      </c>
      <c r="H27" s="6">
        <v>4500</v>
      </c>
      <c r="J27" s="13">
        <v>4500</v>
      </c>
    </row>
    <row r="28" spans="2:10" ht="15">
      <c r="B28" s="5" t="s">
        <v>52</v>
      </c>
      <c r="F28" s="6">
        <v>1200</v>
      </c>
      <c r="H28" s="6">
        <v>1200</v>
      </c>
      <c r="J28" s="6">
        <f>159+210.82</f>
        <v>369.82</v>
      </c>
    </row>
    <row r="29" spans="2:8" ht="15">
      <c r="B29" s="5" t="s">
        <v>53</v>
      </c>
      <c r="H29" s="76"/>
    </row>
    <row r="30" spans="2:8" ht="15" customHeight="1">
      <c r="B30" s="5" t="s">
        <v>54</v>
      </c>
      <c r="F30" s="13">
        <v>12000</v>
      </c>
      <c r="H30" s="76"/>
    </row>
    <row r="31" spans="2:10" ht="15">
      <c r="B31" s="5" t="s">
        <v>55</v>
      </c>
      <c r="F31" s="13">
        <v>6300</v>
      </c>
      <c r="H31" s="6">
        <v>8000</v>
      </c>
      <c r="J31" s="6">
        <f>4500+6257</f>
        <v>10757</v>
      </c>
    </row>
    <row r="32" spans="2:10" ht="15">
      <c r="B32" s="5" t="s">
        <v>56</v>
      </c>
      <c r="H32" s="76"/>
      <c r="J32" s="13"/>
    </row>
    <row r="33" spans="2:14" ht="15">
      <c r="B33" s="5" t="s">
        <v>57</v>
      </c>
      <c r="H33" s="6">
        <v>2000</v>
      </c>
      <c r="J33" s="6">
        <v>0</v>
      </c>
      <c r="M33" s="75"/>
      <c r="N33" s="75"/>
    </row>
    <row r="34" spans="2:15" ht="15">
      <c r="B34" s="5" t="s">
        <v>58</v>
      </c>
      <c r="O34" s="5" t="s">
        <v>59</v>
      </c>
    </row>
    <row r="35" spans="5:11" ht="17.25">
      <c r="E35" s="14"/>
      <c r="F35" s="10"/>
      <c r="G35" s="14"/>
      <c r="H35" s="10"/>
      <c r="I35" s="55"/>
      <c r="J35" s="10"/>
      <c r="K35" s="14"/>
    </row>
    <row r="36" ht="15"/>
    <row r="37" spans="1:14" ht="18" thickBot="1">
      <c r="A37" s="31" t="s">
        <v>60</v>
      </c>
      <c r="B37" s="31"/>
      <c r="E37" s="43"/>
      <c r="F37" s="32">
        <f>SUM(F20:F35)</f>
        <v>47400</v>
      </c>
      <c r="G37" s="43"/>
      <c r="H37" s="32">
        <f>SUM(H20:H35)</f>
        <v>32100</v>
      </c>
      <c r="I37" s="43"/>
      <c r="J37" s="32">
        <f>SUM(J20:J36)</f>
        <v>29776.82</v>
      </c>
      <c r="K37" s="43"/>
      <c r="N37" s="28"/>
    </row>
    <row r="38" spans="1:11" ht="18" thickTop="1">
      <c r="A38" s="41"/>
      <c r="B38" s="41"/>
      <c r="E38" s="43"/>
      <c r="F38" s="43"/>
      <c r="G38" s="43"/>
      <c r="H38" s="43"/>
      <c r="I38" s="43"/>
      <c r="J38" s="43"/>
      <c r="K38" s="43"/>
    </row>
    <row r="39" spans="1:11" ht="17.25">
      <c r="A39" s="41"/>
      <c r="B39" s="41"/>
      <c r="E39" s="43"/>
      <c r="F39" s="43"/>
      <c r="G39" s="43"/>
      <c r="H39" s="43"/>
      <c r="I39" s="43"/>
      <c r="J39" s="43"/>
      <c r="K39" s="43"/>
    </row>
    <row r="40" spans="1:11" ht="17.25">
      <c r="A40" s="41"/>
      <c r="B40" s="41"/>
      <c r="E40" s="43"/>
      <c r="F40" s="43"/>
      <c r="G40" s="43"/>
      <c r="H40" s="43"/>
      <c r="I40" s="43"/>
      <c r="J40" s="43"/>
      <c r="K40" s="43"/>
    </row>
    <row r="41" spans="1:11" ht="17.25">
      <c r="A41" s="41"/>
      <c r="B41" s="41"/>
      <c r="E41" s="43"/>
      <c r="F41" s="43"/>
      <c r="G41" s="43"/>
      <c r="H41" s="43"/>
      <c r="I41" s="43"/>
      <c r="J41" s="43"/>
      <c r="K41" s="43"/>
    </row>
    <row r="42" spans="1:11" ht="17.25">
      <c r="A42" s="41"/>
      <c r="B42" s="41"/>
      <c r="E42" s="43"/>
      <c r="F42" s="43"/>
      <c r="G42" s="43"/>
      <c r="H42" s="43"/>
      <c r="I42" s="43"/>
      <c r="J42" s="43"/>
      <c r="K42" s="43"/>
    </row>
    <row r="43" spans="1:11" ht="17.25">
      <c r="A43" s="41"/>
      <c r="B43" s="41"/>
      <c r="E43" s="43"/>
      <c r="F43" s="43"/>
      <c r="G43" s="43"/>
      <c r="H43" s="43"/>
      <c r="I43" s="43"/>
      <c r="J43" s="43"/>
      <c r="K43" s="43"/>
    </row>
    <row r="44" spans="1:11" ht="17.25">
      <c r="A44" s="41"/>
      <c r="B44" s="41"/>
      <c r="E44" s="43"/>
      <c r="F44" s="43"/>
      <c r="G44" s="43"/>
      <c r="H44" s="43"/>
      <c r="I44" s="43"/>
      <c r="J44" s="43"/>
      <c r="K44" s="43"/>
    </row>
    <row r="45" spans="1:11" ht="17.25">
      <c r="A45" s="41"/>
      <c r="B45" s="41"/>
      <c r="E45" s="43"/>
      <c r="F45" s="43"/>
      <c r="G45" s="43"/>
      <c r="H45" s="43"/>
      <c r="I45" s="43"/>
      <c r="J45" s="43"/>
      <c r="K45" s="43"/>
    </row>
    <row r="46" spans="1:11" ht="17.25">
      <c r="A46" s="41"/>
      <c r="B46" s="41"/>
      <c r="E46" s="43"/>
      <c r="F46" s="43"/>
      <c r="G46" s="43"/>
      <c r="H46" s="43"/>
      <c r="I46" s="43"/>
      <c r="J46" s="43"/>
      <c r="K46" s="43"/>
    </row>
    <row r="47" spans="1:11" ht="17.25">
      <c r="A47" s="41"/>
      <c r="B47" s="41"/>
      <c r="E47" s="43"/>
      <c r="F47" s="43"/>
      <c r="G47" s="43"/>
      <c r="H47" s="43"/>
      <c r="I47" s="43"/>
      <c r="J47" s="43"/>
      <c r="K47" s="43"/>
    </row>
    <row r="48" spans="1:11" ht="17.25">
      <c r="A48" s="41"/>
      <c r="B48" s="41"/>
      <c r="E48" s="43"/>
      <c r="F48" s="43"/>
      <c r="G48" s="43"/>
      <c r="H48" s="43"/>
      <c r="I48" s="43"/>
      <c r="J48" s="43"/>
      <c r="K48" s="43"/>
    </row>
    <row r="49" spans="1:11" ht="17.25">
      <c r="A49" s="41"/>
      <c r="B49" s="41"/>
      <c r="E49" s="43"/>
      <c r="F49" s="43"/>
      <c r="G49" s="43"/>
      <c r="H49" s="43"/>
      <c r="I49" s="43"/>
      <c r="J49" s="43"/>
      <c r="K49" s="43"/>
    </row>
    <row r="50" spans="1:11" ht="17.25">
      <c r="A50" s="41"/>
      <c r="B50" s="41"/>
      <c r="E50" s="43"/>
      <c r="F50" s="43"/>
      <c r="G50" s="43"/>
      <c r="H50" s="43"/>
      <c r="I50" s="43"/>
      <c r="J50" s="43"/>
      <c r="K50" s="43"/>
    </row>
    <row r="51" spans="1:11" ht="17.25">
      <c r="A51" s="41"/>
      <c r="B51" s="41"/>
      <c r="E51" s="43"/>
      <c r="F51" s="43"/>
      <c r="G51" s="43"/>
      <c r="H51" s="43"/>
      <c r="I51" s="43"/>
      <c r="J51" s="43"/>
      <c r="K51" s="43"/>
    </row>
    <row r="52" spans="1:11" ht="17.25">
      <c r="A52" s="41"/>
      <c r="B52" s="41"/>
      <c r="E52" s="43"/>
      <c r="F52" s="43"/>
      <c r="G52" s="43"/>
      <c r="H52" s="43"/>
      <c r="I52" s="43"/>
      <c r="J52" s="43"/>
      <c r="K52" s="43"/>
    </row>
    <row r="53" spans="1:11" ht="17.25">
      <c r="A53" s="41"/>
      <c r="B53" s="41"/>
      <c r="E53" s="43"/>
      <c r="F53" s="43"/>
      <c r="G53" s="43"/>
      <c r="H53" s="43"/>
      <c r="I53" s="43"/>
      <c r="J53" s="43"/>
      <c r="K53" s="43"/>
    </row>
    <row r="54" spans="1:11" ht="17.25">
      <c r="A54" s="41"/>
      <c r="B54" s="41"/>
      <c r="E54" s="43"/>
      <c r="F54" s="43"/>
      <c r="G54" s="43"/>
      <c r="H54" s="43"/>
      <c r="I54" s="43"/>
      <c r="J54" s="43"/>
      <c r="K54" s="43"/>
    </row>
    <row r="55" spans="1:11" ht="17.25">
      <c r="A55" s="41"/>
      <c r="B55" s="41"/>
      <c r="E55" s="43"/>
      <c r="F55" s="43"/>
      <c r="G55" s="43"/>
      <c r="H55" s="43"/>
      <c r="I55" s="43"/>
      <c r="J55" s="43"/>
      <c r="K55" s="43"/>
    </row>
    <row r="56" spans="1:11" ht="17.25">
      <c r="A56" s="41"/>
      <c r="B56" s="41"/>
      <c r="E56" s="43"/>
      <c r="F56" s="43"/>
      <c r="G56" s="43"/>
      <c r="H56" s="43"/>
      <c r="I56" s="43"/>
      <c r="J56" s="43"/>
      <c r="K56" s="43"/>
    </row>
    <row r="57" spans="1:11" ht="17.25">
      <c r="A57" s="41"/>
      <c r="B57" s="41"/>
      <c r="E57" s="43"/>
      <c r="F57" s="43"/>
      <c r="G57" s="43"/>
      <c r="H57" s="43"/>
      <c r="I57" s="43"/>
      <c r="J57" s="43"/>
      <c r="K57" s="43"/>
    </row>
    <row r="58" spans="1:11" ht="17.25">
      <c r="A58" s="41"/>
      <c r="B58" s="41"/>
      <c r="E58" s="43"/>
      <c r="F58" s="43"/>
      <c r="G58" s="43"/>
      <c r="H58" s="43"/>
      <c r="I58" s="43"/>
      <c r="J58" s="43"/>
      <c r="K58" s="43"/>
    </row>
    <row r="59" spans="1:11" ht="17.25">
      <c r="A59" s="41"/>
      <c r="B59" s="41"/>
      <c r="E59" s="43"/>
      <c r="F59" s="43"/>
      <c r="G59" s="43"/>
      <c r="H59" s="43"/>
      <c r="I59" s="43"/>
      <c r="J59" s="43"/>
      <c r="K59" s="43"/>
    </row>
    <row r="60" spans="1:11" ht="17.25">
      <c r="A60" s="41"/>
      <c r="B60" s="41"/>
      <c r="E60" s="43"/>
      <c r="F60" s="43"/>
      <c r="G60" s="43"/>
      <c r="H60" s="43"/>
      <c r="I60" s="43"/>
      <c r="J60" s="43"/>
      <c r="K60" s="43"/>
    </row>
    <row r="61" spans="1:11" ht="17.25">
      <c r="A61" s="41"/>
      <c r="B61" s="41"/>
      <c r="E61" s="43"/>
      <c r="F61" s="43"/>
      <c r="G61" s="43"/>
      <c r="H61" s="43"/>
      <c r="I61" s="43"/>
      <c r="J61" s="43"/>
      <c r="K61" s="43"/>
    </row>
    <row r="62" spans="1:11" ht="17.25">
      <c r="A62" s="41"/>
      <c r="B62" s="41"/>
      <c r="E62" s="43"/>
      <c r="F62" s="43"/>
      <c r="G62" s="43"/>
      <c r="H62" s="43"/>
      <c r="I62" s="43"/>
      <c r="J62" s="43"/>
      <c r="K62" s="43"/>
    </row>
    <row r="63" spans="1:11" ht="17.25">
      <c r="A63" s="41"/>
      <c r="B63" s="41"/>
      <c r="E63" s="43"/>
      <c r="F63" s="43"/>
      <c r="G63" s="43"/>
      <c r="H63" s="43"/>
      <c r="I63" s="43"/>
      <c r="J63" s="43"/>
      <c r="K63" s="43"/>
    </row>
    <row r="64" spans="1:11" ht="17.25">
      <c r="A64" s="41"/>
      <c r="B64" s="41"/>
      <c r="E64" s="43"/>
      <c r="F64" s="43"/>
      <c r="G64" s="43"/>
      <c r="H64" s="43"/>
      <c r="I64" s="43"/>
      <c r="J64" s="43"/>
      <c r="K64" s="43"/>
    </row>
    <row r="65" spans="1:11" ht="17.25">
      <c r="A65" s="41"/>
      <c r="B65" s="41"/>
      <c r="E65" s="43"/>
      <c r="F65" s="43"/>
      <c r="G65" s="43"/>
      <c r="H65" s="43"/>
      <c r="I65" s="43"/>
      <c r="J65" s="43"/>
      <c r="K65" s="43"/>
    </row>
    <row r="66" spans="1:11" ht="17.25">
      <c r="A66" s="41"/>
      <c r="B66" s="41"/>
      <c r="E66" s="43"/>
      <c r="F66" s="43"/>
      <c r="G66" s="43"/>
      <c r="H66" s="43"/>
      <c r="I66" s="43"/>
      <c r="J66" s="43"/>
      <c r="K66" s="43"/>
    </row>
    <row r="67" spans="1:11" ht="17.25">
      <c r="A67" s="41"/>
      <c r="B67" s="41"/>
      <c r="E67" s="43"/>
      <c r="F67" s="43"/>
      <c r="G67" s="43"/>
      <c r="H67" s="43"/>
      <c r="I67" s="43"/>
      <c r="J67" s="43"/>
      <c r="K67" s="43"/>
    </row>
    <row r="68" spans="1:11" ht="17.25">
      <c r="A68" s="41"/>
      <c r="B68" s="41"/>
      <c r="E68" s="43"/>
      <c r="F68" s="43"/>
      <c r="G68" s="43"/>
      <c r="H68" s="43"/>
      <c r="I68" s="43"/>
      <c r="J68" s="43"/>
      <c r="K68" s="43"/>
    </row>
    <row r="69" spans="1:11" ht="17.25">
      <c r="A69" s="41"/>
      <c r="B69" s="41"/>
      <c r="E69" s="43"/>
      <c r="F69" s="43"/>
      <c r="G69" s="43"/>
      <c r="H69" s="43"/>
      <c r="I69" s="43"/>
      <c r="J69" s="43"/>
      <c r="K69" s="43"/>
    </row>
    <row r="70" spans="1:11" ht="17.25">
      <c r="A70" s="41"/>
      <c r="B70" s="41"/>
      <c r="E70" s="43"/>
      <c r="F70" s="43"/>
      <c r="G70" s="43"/>
      <c r="H70" s="43"/>
      <c r="I70" s="43"/>
      <c r="J70" s="43"/>
      <c r="K70" s="43"/>
    </row>
    <row r="71" spans="1:11" ht="17.25">
      <c r="A71" s="41"/>
      <c r="B71" s="41"/>
      <c r="E71" s="43"/>
      <c r="F71" s="43"/>
      <c r="G71" s="43"/>
      <c r="H71" s="43"/>
      <c r="I71" s="43"/>
      <c r="J71" s="43"/>
      <c r="K71" s="43"/>
    </row>
    <row r="72" spans="1:11" ht="17.25">
      <c r="A72" s="41"/>
      <c r="B72" s="41"/>
      <c r="E72" s="43"/>
      <c r="F72" s="43"/>
      <c r="G72" s="43"/>
      <c r="H72" s="43"/>
      <c r="I72" s="43"/>
      <c r="J72" s="43"/>
      <c r="K72" s="43"/>
    </row>
    <row r="73" spans="1:11" ht="17.25">
      <c r="A73" s="41"/>
      <c r="B73" s="41"/>
      <c r="E73" s="43"/>
      <c r="F73" s="43"/>
      <c r="G73" s="43"/>
      <c r="H73" s="43"/>
      <c r="I73" s="43"/>
      <c r="J73" s="43"/>
      <c r="K73" s="43"/>
    </row>
    <row r="74" spans="1:11" ht="17.25">
      <c r="A74" s="41"/>
      <c r="B74" s="41"/>
      <c r="E74" s="43"/>
      <c r="F74" s="43"/>
      <c r="G74" s="43"/>
      <c r="H74" s="43"/>
      <c r="I74" s="43"/>
      <c r="J74" s="43"/>
      <c r="K74" s="43"/>
    </row>
    <row r="75" spans="1:11" ht="25.5">
      <c r="A75" s="41"/>
      <c r="B75" s="41"/>
      <c r="E75" s="43"/>
      <c r="F75" s="43"/>
      <c r="G75" s="43"/>
      <c r="H75" s="43"/>
      <c r="I75" s="43"/>
      <c r="J75" s="71">
        <v>2</v>
      </c>
      <c r="K75" s="43"/>
    </row>
    <row r="76" spans="1:11" ht="17.25">
      <c r="A76" s="41"/>
      <c r="B76" s="41"/>
      <c r="E76" s="43"/>
      <c r="F76" s="43"/>
      <c r="G76" s="43"/>
      <c r="H76" s="43"/>
      <c r="I76" s="43"/>
      <c r="J76" s="43"/>
      <c r="K76" s="43"/>
    </row>
    <row r="77" spans="1:10" ht="15">
      <c r="A77" s="76"/>
      <c r="B77" s="76"/>
      <c r="C77" s="81"/>
      <c r="D77" s="81"/>
      <c r="E77" s="78"/>
      <c r="F77" s="76"/>
      <c r="G77" s="78"/>
      <c r="H77" s="76"/>
      <c r="I77" s="82"/>
      <c r="J77" s="76"/>
    </row>
    <row r="78" spans="1:10" ht="15">
      <c r="A78" s="20"/>
      <c r="B78" s="21"/>
      <c r="C78" s="83"/>
      <c r="D78" s="83"/>
      <c r="E78" s="48"/>
      <c r="F78" s="40"/>
      <c r="G78" s="48"/>
      <c r="H78" s="40"/>
      <c r="I78" s="51"/>
      <c r="J78" s="40"/>
    </row>
    <row r="79" spans="1:10" ht="15">
      <c r="A79" s="20"/>
      <c r="B79" s="21"/>
      <c r="C79" s="83"/>
      <c r="D79" s="83"/>
      <c r="E79" s="48"/>
      <c r="F79" s="40"/>
      <c r="G79" s="48"/>
      <c r="H79" s="40"/>
      <c r="I79" s="51"/>
      <c r="J79" s="40"/>
    </row>
    <row r="80" spans="1:10" ht="15">
      <c r="A80" s="20"/>
      <c r="B80" s="21"/>
      <c r="C80" s="83"/>
      <c r="D80" s="83"/>
      <c r="E80" s="48"/>
      <c r="F80" s="40"/>
      <c r="G80" s="48"/>
      <c r="H80" s="40"/>
      <c r="I80" s="51"/>
      <c r="J80" s="40"/>
    </row>
    <row r="81" ht="15.75">
      <c r="A81" s="1" t="s">
        <v>61</v>
      </c>
    </row>
    <row r="82" spans="1:10" ht="47.25">
      <c r="A82" s="1"/>
      <c r="E82" s="49"/>
      <c r="F82" s="7" t="s">
        <v>36</v>
      </c>
      <c r="G82" s="49"/>
      <c r="H82" s="7" t="s">
        <v>37</v>
      </c>
      <c r="I82" s="52"/>
      <c r="J82" s="7" t="s">
        <v>37</v>
      </c>
    </row>
    <row r="83" spans="1:10" ht="47.25">
      <c r="A83" s="1"/>
      <c r="E83" s="50"/>
      <c r="F83" s="58" t="s">
        <v>38</v>
      </c>
      <c r="G83" s="50"/>
      <c r="H83" s="58" t="s">
        <v>38</v>
      </c>
      <c r="I83" s="53"/>
      <c r="J83" s="8" t="s">
        <v>39</v>
      </c>
    </row>
    <row r="84" ht="15.75">
      <c r="A84" s="1"/>
    </row>
    <row r="85" spans="1:11" ht="17.25">
      <c r="A85" s="12" t="s">
        <v>62</v>
      </c>
      <c r="B85" s="12"/>
      <c r="E85" s="14"/>
      <c r="F85" s="10"/>
      <c r="G85" s="14"/>
      <c r="H85" s="10"/>
      <c r="I85" s="55"/>
      <c r="J85" s="10"/>
      <c r="K85" s="14"/>
    </row>
    <row r="86" spans="1:11" ht="17.25">
      <c r="A86" s="5" t="s">
        <v>63</v>
      </c>
      <c r="E86" s="14"/>
      <c r="F86" s="10"/>
      <c r="G86" s="14"/>
      <c r="H86" s="10"/>
      <c r="I86" s="55"/>
      <c r="J86" s="10"/>
      <c r="K86" s="14"/>
    </row>
    <row r="87" spans="5:11" ht="17.25">
      <c r="E87" s="14"/>
      <c r="F87" s="10"/>
      <c r="G87" s="14"/>
      <c r="H87" s="10"/>
      <c r="I87" s="55"/>
      <c r="J87" s="10"/>
      <c r="K87" s="14"/>
    </row>
    <row r="88" spans="1:11" ht="15.75">
      <c r="A88" s="9" t="s">
        <v>64</v>
      </c>
      <c r="E88" s="15"/>
      <c r="F88" s="11"/>
      <c r="G88" s="15"/>
      <c r="J88" s="11"/>
      <c r="K88" s="15"/>
    </row>
    <row r="89" spans="1:11" ht="15">
      <c r="A89" s="5" t="s">
        <v>65</v>
      </c>
      <c r="B89" s="73" t="s">
        <v>66</v>
      </c>
      <c r="E89" s="15"/>
      <c r="F89" s="11"/>
      <c r="G89" s="15"/>
      <c r="J89" s="11"/>
      <c r="K89" s="15"/>
    </row>
    <row r="90" spans="2:11" ht="15">
      <c r="B90" s="5" t="s">
        <v>67</v>
      </c>
      <c r="E90" s="15"/>
      <c r="F90" s="11">
        <v>1000</v>
      </c>
      <c r="G90" s="15"/>
      <c r="H90" s="11">
        <v>800</v>
      </c>
      <c r="J90" s="15"/>
      <c r="K90" s="15"/>
    </row>
    <row r="91" spans="2:11" ht="15">
      <c r="B91" s="5" t="s">
        <v>68</v>
      </c>
      <c r="E91" s="15"/>
      <c r="F91" s="11">
        <v>5700</v>
      </c>
      <c r="G91" s="15"/>
      <c r="H91" s="11">
        <v>2500</v>
      </c>
      <c r="J91" s="11">
        <v>4960</v>
      </c>
      <c r="K91" s="15"/>
    </row>
    <row r="92" spans="1:12" s="28" customFormat="1" ht="15">
      <c r="A92" s="5"/>
      <c r="B92" s="5" t="s">
        <v>69</v>
      </c>
      <c r="C92" s="41"/>
      <c r="D92" s="42"/>
      <c r="E92" s="15"/>
      <c r="F92" s="11"/>
      <c r="G92" s="15"/>
      <c r="H92" s="11"/>
      <c r="I92" s="15"/>
      <c r="J92" s="11"/>
      <c r="K92" s="15"/>
      <c r="L92" s="5"/>
    </row>
    <row r="93" spans="2:11" ht="15">
      <c r="B93" s="5" t="s">
        <v>70</v>
      </c>
      <c r="E93" s="15"/>
      <c r="F93" s="11"/>
      <c r="G93" s="15"/>
      <c r="H93" s="11"/>
      <c r="J93" s="11"/>
      <c r="K93" s="15"/>
    </row>
    <row r="94" spans="2:11" ht="15">
      <c r="B94" s="5" t="s">
        <v>71</v>
      </c>
      <c r="E94" s="15"/>
      <c r="F94" s="11"/>
      <c r="G94" s="15"/>
      <c r="H94" s="11"/>
      <c r="J94" s="11"/>
      <c r="K94" s="15"/>
    </row>
    <row r="95" spans="2:11" ht="15">
      <c r="B95" s="5" t="s">
        <v>72</v>
      </c>
      <c r="E95" s="15"/>
      <c r="F95" s="11">
        <v>1200</v>
      </c>
      <c r="G95" s="15"/>
      <c r="H95" s="11">
        <v>1200</v>
      </c>
      <c r="J95" s="11"/>
      <c r="K95" s="15"/>
    </row>
    <row r="96" spans="2:11" ht="15">
      <c r="B96" s="5" t="s">
        <v>73</v>
      </c>
      <c r="E96" s="15"/>
      <c r="F96" s="11"/>
      <c r="G96" s="15"/>
      <c r="H96" s="11"/>
      <c r="J96" s="11"/>
      <c r="K96" s="15"/>
    </row>
    <row r="97" spans="1:10" ht="15">
      <c r="A97" s="5" t="s">
        <v>74</v>
      </c>
      <c r="F97" s="17">
        <f>SUM(F90:F96)</f>
        <v>7900</v>
      </c>
      <c r="H97" s="17">
        <f>SUM(H90:H96)</f>
        <v>4500</v>
      </c>
      <c r="J97" s="17">
        <f>SUM(J90:J96)</f>
        <v>4960</v>
      </c>
    </row>
    <row r="98" spans="1:12" ht="15">
      <c r="A98" s="28"/>
      <c r="B98" s="28"/>
      <c r="C98" s="54"/>
      <c r="D98" s="57"/>
      <c r="F98" s="13"/>
      <c r="H98" s="13"/>
      <c r="J98" s="13"/>
      <c r="L98" s="28"/>
    </row>
    <row r="99" spans="1:11" ht="15">
      <c r="A99" s="5" t="s">
        <v>75</v>
      </c>
      <c r="E99" s="15"/>
      <c r="F99" s="11"/>
      <c r="G99" s="15"/>
      <c r="H99" s="11"/>
      <c r="J99" s="11"/>
      <c r="K99" s="15"/>
    </row>
    <row r="100" spans="2:11" ht="15">
      <c r="B100" s="5" t="s">
        <v>67</v>
      </c>
      <c r="E100" s="15"/>
      <c r="F100" s="11"/>
      <c r="G100" s="15"/>
      <c r="H100" s="11"/>
      <c r="J100" s="11"/>
      <c r="K100" s="15"/>
    </row>
    <row r="101" spans="2:11" ht="15">
      <c r="B101" s="5" t="s">
        <v>68</v>
      </c>
      <c r="E101" s="15"/>
      <c r="F101" s="11"/>
      <c r="G101" s="15"/>
      <c r="H101" s="11"/>
      <c r="J101" s="11"/>
      <c r="K101" s="15"/>
    </row>
    <row r="102" spans="1:12" s="28" customFormat="1" ht="15">
      <c r="A102" s="5"/>
      <c r="B102" s="5" t="s">
        <v>69</v>
      </c>
      <c r="C102" s="41"/>
      <c r="D102" s="42"/>
      <c r="E102" s="15"/>
      <c r="F102" s="11"/>
      <c r="G102" s="15"/>
      <c r="H102" s="11"/>
      <c r="I102" s="15"/>
      <c r="J102" s="11"/>
      <c r="K102" s="15"/>
      <c r="L102" s="5"/>
    </row>
    <row r="103" spans="2:11" ht="15">
      <c r="B103" s="5" t="s">
        <v>70</v>
      </c>
      <c r="E103" s="15"/>
      <c r="F103" s="11"/>
      <c r="G103" s="15"/>
      <c r="H103" s="11"/>
      <c r="J103" s="11"/>
      <c r="K103" s="15"/>
    </row>
    <row r="104" spans="2:11" ht="15">
      <c r="B104" s="5" t="s">
        <v>71</v>
      </c>
      <c r="E104" s="15"/>
      <c r="F104" s="11"/>
      <c r="G104" s="15"/>
      <c r="H104" s="11"/>
      <c r="J104" s="11"/>
      <c r="K104" s="15"/>
    </row>
    <row r="105" spans="2:11" ht="15">
      <c r="B105" s="5" t="s">
        <v>72</v>
      </c>
      <c r="E105" s="15"/>
      <c r="F105" s="11"/>
      <c r="G105" s="15"/>
      <c r="H105" s="11"/>
      <c r="J105" s="11"/>
      <c r="K105" s="15"/>
    </row>
    <row r="106" spans="2:11" ht="15">
      <c r="B106" s="5" t="s">
        <v>73</v>
      </c>
      <c r="E106" s="15"/>
      <c r="F106" s="11"/>
      <c r="G106" s="15"/>
      <c r="H106" s="11"/>
      <c r="J106" s="11"/>
      <c r="K106" s="15"/>
    </row>
    <row r="107" spans="1:10" ht="15">
      <c r="A107" s="5" t="s">
        <v>76</v>
      </c>
      <c r="F107" s="17">
        <f>SUM(F100:F106)</f>
        <v>0</v>
      </c>
      <c r="H107" s="17">
        <f>SUM(H100:H106)</f>
        <v>0</v>
      </c>
      <c r="J107" s="17">
        <f>SUM(J100:J106)</f>
        <v>0</v>
      </c>
    </row>
    <row r="108" spans="1:12" ht="15">
      <c r="A108" s="28"/>
      <c r="B108" s="28"/>
      <c r="C108" s="54"/>
      <c r="D108" s="57"/>
      <c r="F108" s="13"/>
      <c r="H108" s="13"/>
      <c r="J108" s="13"/>
      <c r="L108" s="28"/>
    </row>
    <row r="109" spans="1:11" ht="15">
      <c r="A109" s="5" t="s">
        <v>77</v>
      </c>
      <c r="E109" s="15"/>
      <c r="F109" s="11"/>
      <c r="G109" s="15"/>
      <c r="H109" s="11"/>
      <c r="J109" s="11"/>
      <c r="K109" s="15"/>
    </row>
    <row r="110" spans="2:11" ht="15">
      <c r="B110" s="5" t="s">
        <v>67</v>
      </c>
      <c r="E110" s="15"/>
      <c r="F110" s="11"/>
      <c r="G110" s="15"/>
      <c r="H110" s="11"/>
      <c r="J110" s="11"/>
      <c r="K110" s="15"/>
    </row>
    <row r="111" spans="2:11" ht="15">
      <c r="B111" s="5" t="s">
        <v>68</v>
      </c>
      <c r="E111" s="15"/>
      <c r="F111" s="11"/>
      <c r="G111" s="15"/>
      <c r="H111" s="11"/>
      <c r="J111" s="11"/>
      <c r="K111" s="15"/>
    </row>
    <row r="112" spans="2:11" ht="15">
      <c r="B112" s="5" t="s">
        <v>69</v>
      </c>
      <c r="E112" s="15"/>
      <c r="F112" s="11"/>
      <c r="G112" s="15"/>
      <c r="H112" s="11"/>
      <c r="J112" s="11"/>
      <c r="K112" s="15"/>
    </row>
    <row r="113" spans="2:11" ht="15">
      <c r="B113" s="5" t="s">
        <v>70</v>
      </c>
      <c r="E113" s="15"/>
      <c r="F113" s="11"/>
      <c r="G113" s="15"/>
      <c r="H113" s="11"/>
      <c r="J113" s="11"/>
      <c r="K113" s="15"/>
    </row>
    <row r="114" spans="2:11" ht="15">
      <c r="B114" s="5" t="s">
        <v>71</v>
      </c>
      <c r="E114" s="15"/>
      <c r="F114" s="11"/>
      <c r="G114" s="15"/>
      <c r="H114" s="11"/>
      <c r="J114" s="11"/>
      <c r="K114" s="15"/>
    </row>
    <row r="115" spans="2:11" ht="15">
      <c r="B115" s="5" t="s">
        <v>72</v>
      </c>
      <c r="E115" s="15"/>
      <c r="F115" s="11"/>
      <c r="G115" s="15"/>
      <c r="H115" s="11"/>
      <c r="J115" s="11"/>
      <c r="K115" s="15"/>
    </row>
    <row r="116" spans="2:11" ht="15">
      <c r="B116" s="5" t="s">
        <v>73</v>
      </c>
      <c r="E116" s="15"/>
      <c r="F116" s="11"/>
      <c r="G116" s="15"/>
      <c r="H116" s="11"/>
      <c r="J116" s="11"/>
      <c r="K116" s="15"/>
    </row>
    <row r="117" spans="1:10" ht="15">
      <c r="A117" s="5" t="s">
        <v>78</v>
      </c>
      <c r="F117" s="17">
        <f>SUM(F110:F116)</f>
        <v>0</v>
      </c>
      <c r="H117" s="17">
        <f>SUM(H110:H116)</f>
        <v>0</v>
      </c>
      <c r="J117" s="17">
        <f>SUM(J110:J116)</f>
        <v>0</v>
      </c>
    </row>
    <row r="118" spans="6:10" ht="15">
      <c r="F118" s="13"/>
      <c r="H118" s="13"/>
      <c r="J118" s="13"/>
    </row>
    <row r="119" spans="1:11" ht="15">
      <c r="A119" s="5" t="s">
        <v>79</v>
      </c>
      <c r="E119" s="15"/>
      <c r="F119" s="11"/>
      <c r="G119" s="15"/>
      <c r="H119" s="11"/>
      <c r="J119" s="11"/>
      <c r="K119" s="15"/>
    </row>
    <row r="120" spans="2:11" ht="15">
      <c r="B120" s="5" t="s">
        <v>67</v>
      </c>
      <c r="E120" s="15"/>
      <c r="F120" s="11"/>
      <c r="G120" s="15"/>
      <c r="H120" s="11"/>
      <c r="J120" s="11"/>
      <c r="K120" s="15"/>
    </row>
    <row r="121" spans="2:11" ht="15">
      <c r="B121" s="5" t="s">
        <v>68</v>
      </c>
      <c r="E121" s="15"/>
      <c r="F121" s="11"/>
      <c r="G121" s="15"/>
      <c r="H121" s="11"/>
      <c r="J121" s="11"/>
      <c r="K121" s="15"/>
    </row>
    <row r="122" spans="2:11" ht="15">
      <c r="B122" s="5" t="s">
        <v>69</v>
      </c>
      <c r="E122" s="15"/>
      <c r="F122" s="11"/>
      <c r="G122" s="15"/>
      <c r="H122" s="11"/>
      <c r="J122" s="11"/>
      <c r="K122" s="15"/>
    </row>
    <row r="123" spans="2:11" ht="15">
      <c r="B123" s="5" t="s">
        <v>70</v>
      </c>
      <c r="E123" s="15"/>
      <c r="F123" s="11"/>
      <c r="G123" s="15"/>
      <c r="H123" s="11"/>
      <c r="J123" s="11"/>
      <c r="K123" s="15"/>
    </row>
    <row r="124" spans="2:11" ht="15">
      <c r="B124" s="5" t="s">
        <v>71</v>
      </c>
      <c r="E124" s="15"/>
      <c r="F124" s="11"/>
      <c r="G124" s="15"/>
      <c r="H124" s="11"/>
      <c r="J124" s="11"/>
      <c r="K124" s="15"/>
    </row>
    <row r="125" spans="2:11" ht="15">
      <c r="B125" s="5" t="s">
        <v>72</v>
      </c>
      <c r="E125" s="15"/>
      <c r="F125" s="11"/>
      <c r="G125" s="15"/>
      <c r="H125" s="11"/>
      <c r="J125" s="11"/>
      <c r="K125" s="15"/>
    </row>
    <row r="126" spans="2:11" ht="15">
      <c r="B126" s="5" t="s">
        <v>73</v>
      </c>
      <c r="E126" s="15"/>
      <c r="F126" s="11"/>
      <c r="G126" s="15"/>
      <c r="H126" s="11"/>
      <c r="J126" s="11"/>
      <c r="K126" s="15"/>
    </row>
    <row r="127" spans="1:10" ht="15">
      <c r="A127" s="5" t="s">
        <v>80</v>
      </c>
      <c r="F127" s="17">
        <f>SUM(F120:F126)</f>
        <v>0</v>
      </c>
      <c r="H127" s="17">
        <f>SUM(H120:H126)</f>
        <v>0</v>
      </c>
      <c r="J127" s="17">
        <f>SUM(J120:J126)</f>
        <v>0</v>
      </c>
    </row>
    <row r="128" spans="6:10" ht="15">
      <c r="F128" s="13"/>
      <c r="H128" s="13"/>
      <c r="J128" s="13"/>
    </row>
    <row r="129" spans="1:11" ht="15">
      <c r="A129" s="5" t="s">
        <v>81</v>
      </c>
      <c r="E129" s="15"/>
      <c r="F129" s="11"/>
      <c r="G129" s="15"/>
      <c r="H129" s="11"/>
      <c r="J129" s="11"/>
      <c r="K129" s="15"/>
    </row>
    <row r="130" spans="2:11" ht="15">
      <c r="B130" s="5" t="s">
        <v>67</v>
      </c>
      <c r="E130" s="15"/>
      <c r="F130" s="11"/>
      <c r="G130" s="15"/>
      <c r="H130" s="11"/>
      <c r="J130" s="11"/>
      <c r="K130" s="15"/>
    </row>
    <row r="131" spans="2:11" ht="15">
      <c r="B131" s="5" t="s">
        <v>68</v>
      </c>
      <c r="E131" s="15"/>
      <c r="F131" s="11"/>
      <c r="G131" s="15"/>
      <c r="H131" s="11"/>
      <c r="J131" s="11"/>
      <c r="K131" s="15"/>
    </row>
    <row r="132" spans="2:11" ht="15">
      <c r="B132" s="5" t="s">
        <v>69</v>
      </c>
      <c r="E132" s="15"/>
      <c r="F132" s="11"/>
      <c r="G132" s="15"/>
      <c r="H132" s="11"/>
      <c r="J132" s="11"/>
      <c r="K132" s="15"/>
    </row>
    <row r="133" spans="2:11" ht="15">
      <c r="B133" s="5" t="s">
        <v>70</v>
      </c>
      <c r="E133" s="15"/>
      <c r="F133" s="11"/>
      <c r="G133" s="15"/>
      <c r="H133" s="11"/>
      <c r="J133" s="11"/>
      <c r="K133" s="15"/>
    </row>
    <row r="134" spans="2:11" ht="15">
      <c r="B134" s="5" t="s">
        <v>71</v>
      </c>
      <c r="E134" s="15"/>
      <c r="F134" s="11"/>
      <c r="G134" s="15"/>
      <c r="H134" s="11"/>
      <c r="J134" s="11"/>
      <c r="K134" s="15"/>
    </row>
    <row r="135" spans="2:11" ht="15">
      <c r="B135" s="5" t="s">
        <v>72</v>
      </c>
      <c r="E135" s="15"/>
      <c r="F135" s="11"/>
      <c r="G135" s="15"/>
      <c r="H135" s="11"/>
      <c r="J135" s="11"/>
      <c r="K135" s="15"/>
    </row>
    <row r="136" spans="2:11" ht="15">
      <c r="B136" s="5" t="s">
        <v>73</v>
      </c>
      <c r="E136" s="15"/>
      <c r="F136" s="11"/>
      <c r="G136" s="15"/>
      <c r="H136" s="11"/>
      <c r="J136" s="11"/>
      <c r="K136" s="15"/>
    </row>
    <row r="137" spans="1:10" ht="15">
      <c r="A137" s="5" t="s">
        <v>82</v>
      </c>
      <c r="F137" s="17">
        <f>SUM(F130:F136)</f>
        <v>0</v>
      </c>
      <c r="H137" s="17">
        <f>SUM(H130:H136)</f>
        <v>0</v>
      </c>
      <c r="J137" s="17">
        <f>SUM(J130:J136)</f>
        <v>0</v>
      </c>
    </row>
    <row r="138" spans="6:10" ht="15">
      <c r="F138" s="13"/>
      <c r="H138" s="13"/>
      <c r="J138" s="13"/>
    </row>
    <row r="139" spans="1:11" ht="16.5" thickBot="1">
      <c r="A139" s="37" t="s">
        <v>83</v>
      </c>
      <c r="B139" s="37"/>
      <c r="C139" s="44"/>
      <c r="D139" s="45"/>
      <c r="E139" s="46"/>
      <c r="F139" s="38">
        <f>SUM(F97+F107+F117+F127+F137)</f>
        <v>7900</v>
      </c>
      <c r="G139" s="46"/>
      <c r="H139" s="38">
        <f>SUM(H97+H107+H117+H127+H137)</f>
        <v>4500</v>
      </c>
      <c r="I139" s="46"/>
      <c r="J139" s="38">
        <f>SUM(J97+J107+J117+J127+J137)</f>
        <v>4960</v>
      </c>
      <c r="K139" s="46"/>
    </row>
    <row r="140" spans="1:11" ht="15.75">
      <c r="A140" s="44"/>
      <c r="B140" s="44"/>
      <c r="C140" s="44"/>
      <c r="D140" s="45"/>
      <c r="E140" s="46"/>
      <c r="F140" s="46"/>
      <c r="G140" s="46"/>
      <c r="H140" s="46"/>
      <c r="I140" s="46"/>
      <c r="J140" s="46"/>
      <c r="K140" s="46"/>
    </row>
    <row r="141" spans="1:11" ht="15.75">
      <c r="A141" s="44"/>
      <c r="B141" s="44"/>
      <c r="C141" s="44"/>
      <c r="D141" s="45"/>
      <c r="E141" s="46"/>
      <c r="F141" s="46"/>
      <c r="G141" s="46"/>
      <c r="H141" s="46"/>
      <c r="I141" s="46"/>
      <c r="J141" s="46"/>
      <c r="K141" s="46"/>
    </row>
    <row r="142" spans="1:11" ht="15.75">
      <c r="A142" s="44"/>
      <c r="B142" s="44"/>
      <c r="C142" s="44"/>
      <c r="D142" s="45"/>
      <c r="E142" s="46"/>
      <c r="F142" s="46"/>
      <c r="G142" s="46"/>
      <c r="H142" s="46"/>
      <c r="I142" s="46"/>
      <c r="J142" s="46"/>
      <c r="K142" s="46"/>
    </row>
    <row r="143" spans="1:11" ht="15.75">
      <c r="A143" s="44"/>
      <c r="B143" s="44"/>
      <c r="C143" s="44"/>
      <c r="D143" s="45"/>
      <c r="E143" s="46"/>
      <c r="F143" s="46"/>
      <c r="G143" s="46"/>
      <c r="H143" s="46"/>
      <c r="I143" s="46"/>
      <c r="J143" s="46"/>
      <c r="K143" s="46"/>
    </row>
    <row r="144" spans="1:11" ht="15.75">
      <c r="A144" s="44"/>
      <c r="B144" s="44"/>
      <c r="C144" s="44"/>
      <c r="D144" s="45"/>
      <c r="E144" s="46"/>
      <c r="F144" s="46"/>
      <c r="G144" s="46"/>
      <c r="H144" s="46"/>
      <c r="I144" s="46"/>
      <c r="J144" s="46"/>
      <c r="K144" s="46"/>
    </row>
    <row r="145" spans="1:11" ht="15.75">
      <c r="A145" s="44"/>
      <c r="B145" s="44"/>
      <c r="C145" s="44"/>
      <c r="D145" s="45"/>
      <c r="E145" s="46"/>
      <c r="F145" s="46"/>
      <c r="G145" s="46"/>
      <c r="H145" s="46"/>
      <c r="I145" s="46"/>
      <c r="J145" s="46"/>
      <c r="K145" s="46"/>
    </row>
    <row r="146" spans="1:11" ht="15.75">
      <c r="A146" s="44"/>
      <c r="B146" s="44"/>
      <c r="C146" s="44"/>
      <c r="D146" s="45"/>
      <c r="E146" s="46"/>
      <c r="F146" s="46"/>
      <c r="G146" s="46"/>
      <c r="H146" s="46"/>
      <c r="I146" s="46"/>
      <c r="J146" s="46"/>
      <c r="K146" s="46"/>
    </row>
    <row r="147" spans="1:11" ht="15.75">
      <c r="A147" s="44"/>
      <c r="B147" s="44"/>
      <c r="C147" s="44"/>
      <c r="D147" s="45"/>
      <c r="E147" s="46"/>
      <c r="F147" s="46"/>
      <c r="G147" s="46"/>
      <c r="H147" s="46"/>
      <c r="I147" s="46"/>
      <c r="J147" s="46"/>
      <c r="K147" s="46"/>
    </row>
    <row r="148" spans="1:11" ht="15.75">
      <c r="A148" s="44"/>
      <c r="B148" s="44"/>
      <c r="C148" s="44"/>
      <c r="D148" s="45"/>
      <c r="E148" s="46"/>
      <c r="F148" s="46"/>
      <c r="G148" s="46"/>
      <c r="H148" s="46"/>
      <c r="I148" s="46"/>
      <c r="J148" s="46"/>
      <c r="K148" s="46"/>
    </row>
    <row r="149" spans="1:11" ht="15.75">
      <c r="A149" s="44"/>
      <c r="B149" s="44"/>
      <c r="C149" s="44"/>
      <c r="D149" s="45"/>
      <c r="E149" s="46"/>
      <c r="F149" s="46"/>
      <c r="G149" s="46"/>
      <c r="H149" s="46"/>
      <c r="I149" s="46"/>
      <c r="J149" s="46"/>
      <c r="K149" s="46"/>
    </row>
    <row r="150" spans="1:11" ht="25.5">
      <c r="A150" s="44"/>
      <c r="B150" s="44"/>
      <c r="C150" s="44"/>
      <c r="D150" s="45"/>
      <c r="E150" s="46"/>
      <c r="F150" s="46"/>
      <c r="G150" s="46"/>
      <c r="H150" s="46"/>
      <c r="I150" s="46"/>
      <c r="J150" s="71">
        <v>3</v>
      </c>
      <c r="K150" s="46"/>
    </row>
    <row r="151" spans="1:11" ht="23.25">
      <c r="A151" s="44"/>
      <c r="B151" s="44"/>
      <c r="C151" s="44"/>
      <c r="D151" s="45"/>
      <c r="E151" s="46"/>
      <c r="F151" s="46"/>
      <c r="G151" s="46"/>
      <c r="H151" s="46"/>
      <c r="I151" s="46"/>
      <c r="J151" s="67"/>
      <c r="K151" s="46"/>
    </row>
    <row r="152" spans="1:11" ht="17.25">
      <c r="A152" s="76"/>
      <c r="B152" s="76"/>
      <c r="C152" s="81"/>
      <c r="D152" s="81"/>
      <c r="E152" s="78"/>
      <c r="F152" s="76"/>
      <c r="G152" s="78"/>
      <c r="H152" s="76"/>
      <c r="I152" s="82"/>
      <c r="J152" s="76"/>
      <c r="K152" s="14"/>
    </row>
    <row r="153" spans="1:11" ht="15">
      <c r="A153" s="20"/>
      <c r="B153" s="21"/>
      <c r="C153" s="83"/>
      <c r="D153" s="83"/>
      <c r="E153" s="48"/>
      <c r="F153" s="40"/>
      <c r="G153" s="48"/>
      <c r="H153" s="40"/>
      <c r="I153" s="51"/>
      <c r="J153" s="40"/>
      <c r="K153" s="15"/>
    </row>
    <row r="154" spans="1:11" ht="17.25">
      <c r="A154" s="12" t="s">
        <v>84</v>
      </c>
      <c r="B154" s="12"/>
      <c r="E154" s="14"/>
      <c r="F154" s="10"/>
      <c r="G154" s="14"/>
      <c r="H154" s="10"/>
      <c r="I154" s="55"/>
      <c r="J154" s="10"/>
      <c r="K154" s="15"/>
    </row>
    <row r="155" spans="1:11" ht="47.25">
      <c r="A155" s="12"/>
      <c r="B155" s="12"/>
      <c r="E155" s="49"/>
      <c r="F155" s="7" t="s">
        <v>36</v>
      </c>
      <c r="G155" s="49"/>
      <c r="H155" s="7" t="s">
        <v>37</v>
      </c>
      <c r="I155" s="52"/>
      <c r="J155" s="7" t="s">
        <v>37</v>
      </c>
      <c r="K155" s="15"/>
    </row>
    <row r="156" spans="5:11" ht="47.25">
      <c r="E156" s="50"/>
      <c r="F156" s="58" t="s">
        <v>38</v>
      </c>
      <c r="G156" s="50"/>
      <c r="H156" s="58" t="s">
        <v>38</v>
      </c>
      <c r="I156" s="53"/>
      <c r="J156" s="8" t="s">
        <v>39</v>
      </c>
      <c r="K156" s="15"/>
    </row>
    <row r="157" spans="1:11" ht="15.75">
      <c r="A157" s="9"/>
      <c r="E157" s="50"/>
      <c r="F157" s="8"/>
      <c r="G157" s="50"/>
      <c r="H157" s="58"/>
      <c r="I157" s="53"/>
      <c r="J157" s="8"/>
      <c r="K157" s="15"/>
    </row>
    <row r="158" spans="1:11" ht="15.75">
      <c r="A158" s="9" t="s">
        <v>85</v>
      </c>
      <c r="E158" s="15"/>
      <c r="F158" s="11"/>
      <c r="G158" s="15"/>
      <c r="H158" s="11"/>
      <c r="J158" s="11"/>
      <c r="K158" s="15"/>
    </row>
    <row r="159" spans="1:12" s="28" customFormat="1" ht="15">
      <c r="A159" s="73" t="s">
        <v>86</v>
      </c>
      <c r="B159" s="5"/>
      <c r="C159" s="41"/>
      <c r="D159" s="42"/>
      <c r="E159" s="15"/>
      <c r="F159" s="11"/>
      <c r="G159" s="15"/>
      <c r="H159" s="11"/>
      <c r="I159" s="15"/>
      <c r="J159" s="11"/>
      <c r="K159" s="15"/>
      <c r="L159" s="5"/>
    </row>
    <row r="160" spans="2:11" ht="15">
      <c r="B160" s="5" t="s">
        <v>67</v>
      </c>
      <c r="E160" s="15"/>
      <c r="F160" s="11">
        <v>2000</v>
      </c>
      <c r="G160" s="15"/>
      <c r="H160" s="11">
        <v>1500</v>
      </c>
      <c r="J160" s="11">
        <v>500</v>
      </c>
      <c r="K160" s="15"/>
    </row>
    <row r="161" spans="2:11" ht="15">
      <c r="B161" s="5" t="s">
        <v>68</v>
      </c>
      <c r="E161" s="15"/>
      <c r="F161" s="11"/>
      <c r="G161" s="15"/>
      <c r="H161" s="11"/>
      <c r="J161" s="11"/>
      <c r="K161" s="15"/>
    </row>
    <row r="162" spans="2:11" ht="15">
      <c r="B162" s="5" t="s">
        <v>69</v>
      </c>
      <c r="E162" s="15"/>
      <c r="F162" s="11"/>
      <c r="G162" s="15"/>
      <c r="H162" s="11"/>
      <c r="J162" s="11"/>
      <c r="K162" s="15"/>
    </row>
    <row r="163" spans="2:11" ht="15">
      <c r="B163" s="5" t="s">
        <v>70</v>
      </c>
      <c r="E163" s="15"/>
      <c r="F163" s="11"/>
      <c r="G163" s="15"/>
      <c r="H163" s="11"/>
      <c r="J163" s="11"/>
      <c r="K163" s="15"/>
    </row>
    <row r="164" spans="2:10" ht="15">
      <c r="B164" s="5" t="s">
        <v>71</v>
      </c>
      <c r="E164" s="15"/>
      <c r="F164" s="11"/>
      <c r="G164" s="15"/>
      <c r="H164" s="11"/>
      <c r="J164" s="11"/>
    </row>
    <row r="165" spans="2:12" ht="15">
      <c r="B165" s="5" t="s">
        <v>72</v>
      </c>
      <c r="E165" s="15"/>
      <c r="F165" s="11"/>
      <c r="G165" s="15"/>
      <c r="H165" s="11"/>
      <c r="J165" s="11"/>
      <c r="L165" s="28"/>
    </row>
    <row r="166" spans="2:11" ht="15">
      <c r="B166" s="5" t="s">
        <v>73</v>
      </c>
      <c r="E166" s="15"/>
      <c r="F166" s="11"/>
      <c r="G166" s="15"/>
      <c r="H166" s="11"/>
      <c r="J166" s="11"/>
      <c r="K166" s="15"/>
    </row>
    <row r="167" spans="1:11" ht="15">
      <c r="A167" s="5" t="s">
        <v>74</v>
      </c>
      <c r="F167" s="17">
        <f>SUM(F160:F166)</f>
        <v>2000</v>
      </c>
      <c r="H167" s="17">
        <f>SUM(H160:H166)</f>
        <v>1500</v>
      </c>
      <c r="J167" s="17">
        <f>SUM(J160:J166)</f>
        <v>500</v>
      </c>
      <c r="K167" s="15"/>
    </row>
    <row r="168" spans="1:11" ht="15">
      <c r="A168" s="28"/>
      <c r="B168" s="28"/>
      <c r="C168" s="54"/>
      <c r="D168" s="57"/>
      <c r="F168" s="13"/>
      <c r="H168" s="13"/>
      <c r="J168" s="13"/>
      <c r="K168" s="15"/>
    </row>
    <row r="169" spans="1:12" s="28" customFormat="1" ht="15">
      <c r="A169" s="5" t="s">
        <v>75</v>
      </c>
      <c r="B169" s="5"/>
      <c r="C169" s="41"/>
      <c r="D169" s="42"/>
      <c r="E169" s="15"/>
      <c r="F169" s="11"/>
      <c r="G169" s="15"/>
      <c r="H169" s="11"/>
      <c r="I169" s="15"/>
      <c r="J169" s="11"/>
      <c r="K169" s="15"/>
      <c r="L169" s="5"/>
    </row>
    <row r="170" spans="2:11" ht="15">
      <c r="B170" s="5" t="s">
        <v>67</v>
      </c>
      <c r="E170" s="15"/>
      <c r="F170" s="11"/>
      <c r="G170" s="15"/>
      <c r="H170" s="11"/>
      <c r="J170" s="11"/>
      <c r="K170" s="15"/>
    </row>
    <row r="171" spans="2:11" ht="15">
      <c r="B171" s="5" t="s">
        <v>68</v>
      </c>
      <c r="E171" s="15"/>
      <c r="F171" s="11"/>
      <c r="G171" s="15"/>
      <c r="H171" s="11"/>
      <c r="J171" s="11"/>
      <c r="K171" s="15"/>
    </row>
    <row r="172" spans="2:11" ht="15">
      <c r="B172" s="5" t="s">
        <v>69</v>
      </c>
      <c r="E172" s="15"/>
      <c r="F172" s="11"/>
      <c r="G172" s="15"/>
      <c r="H172" s="11"/>
      <c r="J172" s="11"/>
      <c r="K172" s="15"/>
    </row>
    <row r="173" spans="2:11" ht="15">
      <c r="B173" s="5" t="s">
        <v>70</v>
      </c>
      <c r="E173" s="15"/>
      <c r="F173" s="11"/>
      <c r="G173" s="15"/>
      <c r="H173" s="11"/>
      <c r="J173" s="11"/>
      <c r="K173" s="15"/>
    </row>
    <row r="174" spans="2:10" ht="15">
      <c r="B174" s="5" t="s">
        <v>71</v>
      </c>
      <c r="E174" s="15"/>
      <c r="F174" s="11"/>
      <c r="G174" s="15"/>
      <c r="H174" s="11"/>
      <c r="J174" s="11"/>
    </row>
    <row r="175" spans="2:12" ht="15">
      <c r="B175" s="5" t="s">
        <v>72</v>
      </c>
      <c r="E175" s="15"/>
      <c r="F175" s="11"/>
      <c r="G175" s="15"/>
      <c r="H175" s="11"/>
      <c r="J175" s="11"/>
      <c r="L175" s="28"/>
    </row>
    <row r="176" spans="2:11" ht="15">
      <c r="B176" s="5" t="s">
        <v>73</v>
      </c>
      <c r="E176" s="15"/>
      <c r="F176" s="11"/>
      <c r="G176" s="15"/>
      <c r="H176" s="11"/>
      <c r="J176" s="11"/>
      <c r="K176" s="15"/>
    </row>
    <row r="177" spans="1:11" ht="15">
      <c r="A177" s="5" t="s">
        <v>87</v>
      </c>
      <c r="F177" s="17">
        <f>SUM(F170:F176)</f>
        <v>0</v>
      </c>
      <c r="H177" s="17">
        <f>SUM(H170:H176)</f>
        <v>0</v>
      </c>
      <c r="J177" s="17">
        <f>SUM(J170:J176)</f>
        <v>0</v>
      </c>
      <c r="K177" s="15"/>
    </row>
    <row r="178" spans="1:11" ht="15">
      <c r="A178" s="28"/>
      <c r="B178" s="28"/>
      <c r="C178" s="54"/>
      <c r="D178" s="57"/>
      <c r="F178" s="13"/>
      <c r="H178" s="13"/>
      <c r="J178" s="13"/>
      <c r="K178" s="15"/>
    </row>
    <row r="179" spans="1:11" ht="15">
      <c r="A179" s="5" t="s">
        <v>77</v>
      </c>
      <c r="E179" s="15"/>
      <c r="F179" s="11"/>
      <c r="G179" s="15"/>
      <c r="H179" s="11"/>
      <c r="J179" s="11"/>
      <c r="K179" s="15"/>
    </row>
    <row r="180" spans="2:11" ht="15">
      <c r="B180" s="5" t="s">
        <v>67</v>
      </c>
      <c r="E180" s="15"/>
      <c r="F180" s="11"/>
      <c r="G180" s="15"/>
      <c r="H180" s="11"/>
      <c r="J180" s="11"/>
      <c r="K180" s="15"/>
    </row>
    <row r="181" spans="2:11" ht="15">
      <c r="B181" s="5" t="s">
        <v>68</v>
      </c>
      <c r="E181" s="15"/>
      <c r="F181" s="11"/>
      <c r="G181" s="15"/>
      <c r="H181" s="11"/>
      <c r="J181" s="11"/>
      <c r="K181" s="15"/>
    </row>
    <row r="182" spans="2:11" ht="15">
      <c r="B182" s="5" t="s">
        <v>69</v>
      </c>
      <c r="E182" s="15"/>
      <c r="F182" s="11"/>
      <c r="G182" s="15"/>
      <c r="H182" s="11"/>
      <c r="J182" s="11"/>
      <c r="K182" s="15"/>
    </row>
    <row r="183" spans="2:11" ht="15">
      <c r="B183" s="5" t="s">
        <v>70</v>
      </c>
      <c r="E183" s="15"/>
      <c r="F183" s="11"/>
      <c r="G183" s="15"/>
      <c r="H183" s="11"/>
      <c r="J183" s="11"/>
      <c r="K183" s="15"/>
    </row>
    <row r="184" spans="2:10" ht="15">
      <c r="B184" s="5" t="s">
        <v>71</v>
      </c>
      <c r="E184" s="15"/>
      <c r="F184" s="11"/>
      <c r="G184" s="15"/>
      <c r="H184" s="11"/>
      <c r="J184" s="11"/>
    </row>
    <row r="185" spans="2:10" ht="15">
      <c r="B185" s="5" t="s">
        <v>72</v>
      </c>
      <c r="E185" s="15"/>
      <c r="F185" s="11"/>
      <c r="G185" s="15"/>
      <c r="H185" s="11"/>
      <c r="J185" s="11"/>
    </row>
    <row r="186" spans="2:11" ht="15">
      <c r="B186" s="5" t="s">
        <v>73</v>
      </c>
      <c r="E186" s="15"/>
      <c r="F186" s="11"/>
      <c r="G186" s="15"/>
      <c r="H186" s="11"/>
      <c r="J186" s="11"/>
      <c r="K186" s="15"/>
    </row>
    <row r="187" spans="1:11" ht="15">
      <c r="A187" s="5" t="s">
        <v>88</v>
      </c>
      <c r="F187" s="17">
        <f>SUM(F180:F186)</f>
        <v>0</v>
      </c>
      <c r="H187" s="17">
        <f>SUM(H180:H186)</f>
        <v>0</v>
      </c>
      <c r="J187" s="17">
        <f>SUM(J180:J186)</f>
        <v>0</v>
      </c>
      <c r="K187" s="15"/>
    </row>
    <row r="188" spans="6:11" ht="15">
      <c r="F188" s="13"/>
      <c r="H188" s="13"/>
      <c r="J188" s="13"/>
      <c r="K188" s="15"/>
    </row>
    <row r="189" spans="1:11" ht="15">
      <c r="A189" s="5" t="s">
        <v>79</v>
      </c>
      <c r="E189" s="15"/>
      <c r="F189" s="11"/>
      <c r="G189" s="15"/>
      <c r="H189" s="11"/>
      <c r="J189" s="11"/>
      <c r="K189" s="15"/>
    </row>
    <row r="190" spans="2:11" ht="15">
      <c r="B190" s="5" t="s">
        <v>67</v>
      </c>
      <c r="E190" s="15"/>
      <c r="F190" s="11"/>
      <c r="G190" s="15"/>
      <c r="H190" s="11"/>
      <c r="J190" s="11"/>
      <c r="K190" s="15"/>
    </row>
    <row r="191" spans="2:11" ht="15">
      <c r="B191" s="5" t="s">
        <v>68</v>
      </c>
      <c r="E191" s="15"/>
      <c r="F191" s="11"/>
      <c r="G191" s="15"/>
      <c r="H191" s="11"/>
      <c r="J191" s="11"/>
      <c r="K191" s="15"/>
    </row>
    <row r="192" spans="2:11" ht="15">
      <c r="B192" s="5" t="s">
        <v>69</v>
      </c>
      <c r="E192" s="15"/>
      <c r="F192" s="11"/>
      <c r="G192" s="15"/>
      <c r="H192" s="11"/>
      <c r="J192" s="11"/>
      <c r="K192" s="15"/>
    </row>
    <row r="193" spans="2:11" ht="15">
      <c r="B193" s="5" t="s">
        <v>70</v>
      </c>
      <c r="E193" s="15"/>
      <c r="F193" s="11"/>
      <c r="G193" s="15"/>
      <c r="H193" s="11"/>
      <c r="J193" s="11"/>
      <c r="K193" s="15"/>
    </row>
    <row r="194" spans="2:10" ht="15">
      <c r="B194" s="5" t="s">
        <v>71</v>
      </c>
      <c r="E194" s="15"/>
      <c r="F194" s="11"/>
      <c r="G194" s="15"/>
      <c r="H194" s="11"/>
      <c r="J194" s="11"/>
    </row>
    <row r="195" spans="2:10" ht="15">
      <c r="B195" s="5" t="s">
        <v>72</v>
      </c>
      <c r="E195" s="15"/>
      <c r="F195" s="11"/>
      <c r="G195" s="15"/>
      <c r="H195" s="11"/>
      <c r="J195" s="11"/>
    </row>
    <row r="196" spans="2:11" ht="15">
      <c r="B196" s="5" t="s">
        <v>73</v>
      </c>
      <c r="E196" s="15"/>
      <c r="F196" s="11"/>
      <c r="G196" s="15"/>
      <c r="H196" s="11"/>
      <c r="J196" s="11"/>
      <c r="K196" s="15"/>
    </row>
    <row r="197" spans="1:11" ht="15">
      <c r="A197" s="5" t="s">
        <v>80</v>
      </c>
      <c r="F197" s="17">
        <f>SUM(F190:F196)</f>
        <v>0</v>
      </c>
      <c r="H197" s="17">
        <f>SUM(H190:H196)</f>
        <v>0</v>
      </c>
      <c r="J197" s="17">
        <f>SUM(J190:J196)</f>
        <v>0</v>
      </c>
      <c r="K197" s="15"/>
    </row>
    <row r="198" spans="6:11" ht="15">
      <c r="F198" s="13"/>
      <c r="H198" s="13"/>
      <c r="J198" s="13"/>
      <c r="K198" s="15"/>
    </row>
    <row r="199" spans="1:11" ht="15">
      <c r="A199" s="5" t="s">
        <v>81</v>
      </c>
      <c r="E199" s="15"/>
      <c r="F199" s="11"/>
      <c r="G199" s="15"/>
      <c r="H199" s="11"/>
      <c r="J199" s="11"/>
      <c r="K199" s="15"/>
    </row>
    <row r="200" spans="2:11" ht="15">
      <c r="B200" s="5" t="s">
        <v>67</v>
      </c>
      <c r="E200" s="15"/>
      <c r="F200" s="11"/>
      <c r="G200" s="15"/>
      <c r="H200" s="11"/>
      <c r="J200" s="11"/>
      <c r="K200" s="15"/>
    </row>
    <row r="201" spans="2:11" ht="15">
      <c r="B201" s="5" t="s">
        <v>68</v>
      </c>
      <c r="E201" s="15"/>
      <c r="F201" s="11"/>
      <c r="G201" s="15"/>
      <c r="H201" s="11"/>
      <c r="J201" s="11"/>
      <c r="K201" s="15"/>
    </row>
    <row r="202" spans="2:11" ht="15">
      <c r="B202" s="5" t="s">
        <v>69</v>
      </c>
      <c r="E202" s="15"/>
      <c r="F202" s="11"/>
      <c r="G202" s="15"/>
      <c r="H202" s="11"/>
      <c r="J202" s="11"/>
      <c r="K202" s="15"/>
    </row>
    <row r="203" spans="2:11" ht="15">
      <c r="B203" s="5" t="s">
        <v>70</v>
      </c>
      <c r="E203" s="15"/>
      <c r="F203" s="11"/>
      <c r="G203" s="15"/>
      <c r="H203" s="11"/>
      <c r="J203" s="11"/>
      <c r="K203" s="15"/>
    </row>
    <row r="204" spans="2:10" ht="15">
      <c r="B204" s="5" t="s">
        <v>71</v>
      </c>
      <c r="E204" s="15"/>
      <c r="F204" s="11"/>
      <c r="G204" s="15"/>
      <c r="H204" s="11"/>
      <c r="J204" s="11"/>
    </row>
    <row r="205" spans="2:10" ht="15">
      <c r="B205" s="5" t="s">
        <v>72</v>
      </c>
      <c r="E205" s="15"/>
      <c r="F205" s="11"/>
      <c r="G205" s="15"/>
      <c r="H205" s="11"/>
      <c r="J205" s="11"/>
    </row>
    <row r="206" spans="2:11" ht="15">
      <c r="B206" s="5" t="s">
        <v>73</v>
      </c>
      <c r="E206" s="15"/>
      <c r="F206" s="11"/>
      <c r="G206" s="15"/>
      <c r="H206" s="11"/>
      <c r="J206" s="11"/>
      <c r="K206" s="15"/>
    </row>
    <row r="207" spans="1:11" ht="15.75">
      <c r="A207" s="5" t="s">
        <v>89</v>
      </c>
      <c r="F207" s="17">
        <f>SUM(F200:F206)</f>
        <v>0</v>
      </c>
      <c r="H207" s="17">
        <f>SUM(H200:H206)</f>
        <v>0</v>
      </c>
      <c r="J207" s="17">
        <f>SUM(J200:J206)</f>
        <v>0</v>
      </c>
      <c r="K207" s="46"/>
    </row>
    <row r="208" spans="6:10" ht="15">
      <c r="F208" s="13"/>
      <c r="H208" s="13"/>
      <c r="J208" s="13"/>
    </row>
    <row r="209" spans="5:11" ht="15">
      <c r="E209" s="15"/>
      <c r="F209" s="11"/>
      <c r="G209" s="15"/>
      <c r="H209" s="11"/>
      <c r="J209" s="11"/>
      <c r="K209" s="15"/>
    </row>
    <row r="210" spans="1:11" ht="16.5" thickBot="1">
      <c r="A210" s="37" t="s">
        <v>90</v>
      </c>
      <c r="B210" s="37"/>
      <c r="C210" s="44"/>
      <c r="D210" s="45"/>
      <c r="E210" s="46"/>
      <c r="F210" s="38">
        <f>SUM(F167+F177+F187+F197+F207)</f>
        <v>2000</v>
      </c>
      <c r="G210" s="46"/>
      <c r="H210" s="38">
        <f>SUM(H167+H177+H187+H197+H207)</f>
        <v>1500</v>
      </c>
      <c r="I210" s="46"/>
      <c r="J210" s="38">
        <f>SUM(J167+J177+J187+J197+J207)</f>
        <v>500</v>
      </c>
      <c r="K210" s="15"/>
    </row>
    <row r="211" spans="1:11" ht="15.75">
      <c r="A211" s="1"/>
      <c r="K211" s="15"/>
    </row>
    <row r="212" spans="1:11" ht="16.5" thickBot="1">
      <c r="A212" s="30" t="s">
        <v>91</v>
      </c>
      <c r="B212" s="31"/>
      <c r="E212" s="46"/>
      <c r="F212" s="33">
        <f>SUM(F139+F210)</f>
        <v>9900</v>
      </c>
      <c r="G212" s="46"/>
      <c r="H212" s="33">
        <f>SUM(H139+H210)</f>
        <v>6000</v>
      </c>
      <c r="I212" s="46"/>
      <c r="J212" s="33">
        <f>SUM(J139+J210)</f>
        <v>5460</v>
      </c>
      <c r="K212" s="15"/>
    </row>
    <row r="213" spans="1:11" ht="16.5" thickTop="1">
      <c r="A213" s="44"/>
      <c r="B213" s="41"/>
      <c r="E213" s="15"/>
      <c r="F213" s="15"/>
      <c r="G213" s="15"/>
      <c r="H213" s="15"/>
      <c r="J213" s="15"/>
      <c r="K213" s="15"/>
    </row>
    <row r="214" spans="1:11" ht="15.75">
      <c r="A214" s="44"/>
      <c r="B214" s="41"/>
      <c r="E214" s="15"/>
      <c r="F214" s="15"/>
      <c r="G214" s="15"/>
      <c r="H214" s="15"/>
      <c r="J214" s="15"/>
      <c r="K214" s="15"/>
    </row>
    <row r="215" spans="1:11" ht="15.75">
      <c r="A215" s="44"/>
      <c r="B215" s="41"/>
      <c r="E215" s="15"/>
      <c r="F215" s="15"/>
      <c r="G215" s="15"/>
      <c r="H215" s="15"/>
      <c r="J215" s="15"/>
      <c r="K215" s="15"/>
    </row>
    <row r="216" spans="1:11" ht="15.75">
      <c r="A216" s="44"/>
      <c r="B216" s="41"/>
      <c r="E216" s="15"/>
      <c r="F216" s="15"/>
      <c r="G216" s="15"/>
      <c r="H216" s="15"/>
      <c r="J216" s="15"/>
      <c r="K216" s="15"/>
    </row>
    <row r="217" spans="1:11" ht="15.75">
      <c r="A217" s="44"/>
      <c r="B217" s="41"/>
      <c r="E217" s="15"/>
      <c r="F217" s="15"/>
      <c r="G217" s="15"/>
      <c r="H217" s="15"/>
      <c r="J217" s="15"/>
      <c r="K217" s="15"/>
    </row>
    <row r="218" spans="1:11" ht="15.75">
      <c r="A218" s="44"/>
      <c r="B218" s="41"/>
      <c r="E218" s="15"/>
      <c r="F218" s="15"/>
      <c r="G218" s="15"/>
      <c r="H218" s="15"/>
      <c r="J218" s="15"/>
      <c r="K218" s="15"/>
    </row>
    <row r="219" spans="1:11" ht="15.75">
      <c r="A219" s="44"/>
      <c r="B219" s="41"/>
      <c r="E219" s="15"/>
      <c r="F219" s="15"/>
      <c r="G219" s="15"/>
      <c r="H219" s="15"/>
      <c r="J219" s="15"/>
      <c r="K219" s="15"/>
    </row>
    <row r="220" spans="1:11" ht="15.75">
      <c r="A220" s="44"/>
      <c r="B220" s="41"/>
      <c r="E220" s="15"/>
      <c r="F220" s="15"/>
      <c r="G220" s="15"/>
      <c r="H220" s="15"/>
      <c r="J220" s="15"/>
      <c r="K220" s="15"/>
    </row>
    <row r="221" spans="1:11" ht="15.75">
      <c r="A221" s="44"/>
      <c r="B221" s="41"/>
      <c r="E221" s="15"/>
      <c r="F221" s="15"/>
      <c r="G221" s="15"/>
      <c r="H221" s="15"/>
      <c r="J221" s="15"/>
      <c r="K221" s="15"/>
    </row>
    <row r="222" spans="1:11" ht="15.75">
      <c r="A222" s="44"/>
      <c r="B222" s="41"/>
      <c r="E222" s="15"/>
      <c r="F222" s="15"/>
      <c r="G222" s="15"/>
      <c r="H222" s="15"/>
      <c r="J222" s="15"/>
      <c r="K222" s="15"/>
    </row>
    <row r="223" spans="1:11" ht="15.75">
      <c r="A223" s="44"/>
      <c r="B223" s="41"/>
      <c r="E223" s="15"/>
      <c r="F223" s="15"/>
      <c r="G223" s="15"/>
      <c r="H223" s="15"/>
      <c r="J223" s="15"/>
      <c r="K223" s="15"/>
    </row>
    <row r="224" spans="1:11" ht="25.5">
      <c r="A224" s="44"/>
      <c r="B224" s="41"/>
      <c r="E224" s="15"/>
      <c r="F224" s="15"/>
      <c r="G224" s="15"/>
      <c r="H224" s="15"/>
      <c r="J224" s="71">
        <v>4</v>
      </c>
      <c r="K224" s="15"/>
    </row>
    <row r="225" spans="1:10" ht="20.25">
      <c r="A225" s="44"/>
      <c r="B225" s="41"/>
      <c r="E225" s="15"/>
      <c r="F225" s="15"/>
      <c r="G225" s="15"/>
      <c r="H225" s="15"/>
      <c r="J225" s="70"/>
    </row>
    <row r="226" spans="1:10" ht="15.75">
      <c r="A226" s="44"/>
      <c r="B226" s="41"/>
      <c r="E226" s="15"/>
      <c r="F226" s="15"/>
      <c r="G226" s="15"/>
      <c r="H226" s="15"/>
      <c r="J226" s="15"/>
    </row>
    <row r="227" spans="1:10" ht="15.75">
      <c r="A227" s="44"/>
      <c r="B227" s="41"/>
      <c r="E227" s="15"/>
      <c r="F227" s="15"/>
      <c r="G227" s="15"/>
      <c r="H227" s="15"/>
      <c r="J227" s="15"/>
    </row>
    <row r="228" spans="1:10" ht="15">
      <c r="A228" s="76"/>
      <c r="B228" s="76"/>
      <c r="C228" s="81"/>
      <c r="D228" s="81"/>
      <c r="E228" s="78"/>
      <c r="F228" s="76"/>
      <c r="G228" s="78"/>
      <c r="H228" s="76"/>
      <c r="I228" s="82"/>
      <c r="J228" s="76"/>
    </row>
    <row r="229" spans="1:10" ht="15">
      <c r="A229" s="20" t="s">
        <v>92</v>
      </c>
      <c r="B229" s="21"/>
      <c r="C229" s="83"/>
      <c r="D229" s="83"/>
      <c r="E229" s="48"/>
      <c r="F229" s="40"/>
      <c r="G229" s="48"/>
      <c r="H229" s="40"/>
      <c r="I229" s="51"/>
      <c r="J229" s="40"/>
    </row>
    <row r="230" spans="1:10" ht="15">
      <c r="A230" s="20"/>
      <c r="B230" s="21"/>
      <c r="C230" s="83"/>
      <c r="D230" s="83"/>
      <c r="E230" s="48"/>
      <c r="F230" s="40"/>
      <c r="G230" s="48"/>
      <c r="H230" s="40"/>
      <c r="I230" s="51"/>
      <c r="J230" s="40"/>
    </row>
    <row r="231" spans="1:10" ht="47.25">
      <c r="A231" s="5" t="s">
        <v>63</v>
      </c>
      <c r="B231" s="9"/>
      <c r="E231" s="49"/>
      <c r="F231" s="7" t="s">
        <v>36</v>
      </c>
      <c r="G231" s="49"/>
      <c r="H231" s="7" t="s">
        <v>37</v>
      </c>
      <c r="I231" s="52"/>
      <c r="J231" s="7" t="s">
        <v>37</v>
      </c>
    </row>
    <row r="232" spans="1:10" ht="47.25">
      <c r="A232" s="9"/>
      <c r="B232" s="9"/>
      <c r="E232" s="50"/>
      <c r="F232" s="58" t="s">
        <v>38</v>
      </c>
      <c r="G232" s="50"/>
      <c r="H232" s="58" t="s">
        <v>38</v>
      </c>
      <c r="I232" s="53"/>
      <c r="J232" s="8" t="s">
        <v>39</v>
      </c>
    </row>
    <row r="233" spans="1:11" ht="15.75">
      <c r="A233" s="9"/>
      <c r="B233" s="9"/>
      <c r="K233" s="15"/>
    </row>
    <row r="234" spans="1:11" ht="15.75">
      <c r="A234" s="1" t="s">
        <v>93</v>
      </c>
      <c r="B234" s="1"/>
      <c r="K234" s="15"/>
    </row>
    <row r="235" spans="1:11" ht="15.75">
      <c r="A235" s="1"/>
      <c r="B235" s="1"/>
      <c r="K235" s="15"/>
    </row>
    <row r="236" spans="1:11" ht="15">
      <c r="A236" s="5" t="s">
        <v>65</v>
      </c>
      <c r="B236" s="73" t="s">
        <v>94</v>
      </c>
      <c r="E236" s="15"/>
      <c r="F236" s="11"/>
      <c r="G236" s="15"/>
      <c r="J236" s="11"/>
      <c r="K236" s="15"/>
    </row>
    <row r="237" spans="1:12" s="28" customFormat="1" ht="15">
      <c r="A237" s="5"/>
      <c r="B237" s="5" t="s">
        <v>67</v>
      </c>
      <c r="C237" s="41"/>
      <c r="D237" s="42"/>
      <c r="E237" s="15"/>
      <c r="F237" s="11">
        <v>800</v>
      </c>
      <c r="G237" s="15"/>
      <c r="H237" s="11">
        <v>800</v>
      </c>
      <c r="I237" s="15"/>
      <c r="J237" s="15"/>
      <c r="K237" s="15"/>
      <c r="L237" s="5"/>
    </row>
    <row r="238" spans="2:11" ht="15">
      <c r="B238" s="5" t="s">
        <v>68</v>
      </c>
      <c r="E238" s="15"/>
      <c r="F238" s="11"/>
      <c r="G238" s="15"/>
      <c r="H238" s="11"/>
      <c r="J238" s="11">
        <v>500</v>
      </c>
      <c r="K238" s="15"/>
    </row>
    <row r="239" spans="2:11" ht="15">
      <c r="B239" s="5" t="s">
        <v>69</v>
      </c>
      <c r="E239" s="15"/>
      <c r="F239" s="11">
        <v>5000</v>
      </c>
      <c r="G239" s="15"/>
      <c r="H239" s="11"/>
      <c r="J239" s="11"/>
      <c r="K239" s="15"/>
    </row>
    <row r="240" spans="2:11" ht="15">
      <c r="B240" s="5" t="s">
        <v>70</v>
      </c>
      <c r="E240" s="15"/>
      <c r="F240" s="11"/>
      <c r="G240" s="15"/>
      <c r="H240" s="11"/>
      <c r="J240" s="11"/>
      <c r="K240" s="15"/>
    </row>
    <row r="241" spans="2:11" ht="15">
      <c r="B241" s="5" t="s">
        <v>95</v>
      </c>
      <c r="E241" s="15"/>
      <c r="F241" s="11"/>
      <c r="G241" s="15"/>
      <c r="H241" s="11"/>
      <c r="J241" s="11"/>
      <c r="K241" s="15"/>
    </row>
    <row r="242" spans="2:10" ht="15">
      <c r="B242" s="5" t="s">
        <v>71</v>
      </c>
      <c r="E242" s="15"/>
      <c r="F242" s="11"/>
      <c r="G242" s="15"/>
      <c r="H242" s="11"/>
      <c r="J242" s="11"/>
    </row>
    <row r="243" spans="2:12" ht="15">
      <c r="B243" s="5" t="s">
        <v>72</v>
      </c>
      <c r="E243" s="15"/>
      <c r="F243" s="11">
        <v>200</v>
      </c>
      <c r="G243" s="15"/>
      <c r="H243" s="11">
        <v>200</v>
      </c>
      <c r="J243" s="11"/>
      <c r="L243" s="28"/>
    </row>
    <row r="244" spans="2:11" ht="15">
      <c r="B244" s="5" t="s">
        <v>96</v>
      </c>
      <c r="E244" s="15"/>
      <c r="F244" s="11"/>
      <c r="G244" s="15"/>
      <c r="H244" s="11">
        <v>5000</v>
      </c>
      <c r="J244" s="11"/>
      <c r="K244" s="15"/>
    </row>
    <row r="245" spans="1:11" ht="15">
      <c r="A245" s="5" t="s">
        <v>74</v>
      </c>
      <c r="F245" s="17">
        <f>SUM(F237:F244)</f>
        <v>6000</v>
      </c>
      <c r="H245" s="17">
        <f>SUM(H237:H244)</f>
        <v>6000</v>
      </c>
      <c r="J245" s="17">
        <f>SUM(J237:J244)</f>
        <v>500</v>
      </c>
      <c r="K245" s="15"/>
    </row>
    <row r="246" spans="1:11" ht="15">
      <c r="A246" s="28"/>
      <c r="B246" s="28"/>
      <c r="C246" s="54"/>
      <c r="D246" s="57"/>
      <c r="F246" s="13"/>
      <c r="H246" s="13"/>
      <c r="J246" s="13"/>
      <c r="K246" s="15"/>
    </row>
    <row r="247" spans="1:11" ht="15">
      <c r="A247" s="5" t="s">
        <v>75</v>
      </c>
      <c r="B247" s="73" t="s">
        <v>97</v>
      </c>
      <c r="E247" s="15"/>
      <c r="F247" s="11"/>
      <c r="G247" s="15"/>
      <c r="H247" s="11"/>
      <c r="J247" s="11"/>
      <c r="K247" s="15"/>
    </row>
    <row r="248" spans="1:12" s="28" customFormat="1" ht="15">
      <c r="A248" s="5"/>
      <c r="B248" s="5" t="s">
        <v>67</v>
      </c>
      <c r="C248" s="41"/>
      <c r="D248" s="42"/>
      <c r="E248" s="15"/>
      <c r="F248" s="11"/>
      <c r="G248" s="15"/>
      <c r="H248" s="11"/>
      <c r="I248" s="15"/>
      <c r="J248" s="11"/>
      <c r="K248" s="15"/>
      <c r="L248" s="5"/>
    </row>
    <row r="249" spans="2:11" ht="15">
      <c r="B249" s="5" t="s">
        <v>68</v>
      </c>
      <c r="E249" s="15"/>
      <c r="F249" s="11"/>
      <c r="G249" s="15"/>
      <c r="H249" s="11"/>
      <c r="J249" s="11"/>
      <c r="K249" s="15"/>
    </row>
    <row r="250" spans="2:11" ht="15">
      <c r="B250" s="5" t="s">
        <v>69</v>
      </c>
      <c r="E250" s="15"/>
      <c r="F250" s="11"/>
      <c r="G250" s="15"/>
      <c r="H250" s="11"/>
      <c r="J250" s="11"/>
      <c r="K250" s="15"/>
    </row>
    <row r="251" spans="2:11" ht="15">
      <c r="B251" s="5" t="s">
        <v>70</v>
      </c>
      <c r="E251" s="15"/>
      <c r="F251" s="11">
        <v>300</v>
      </c>
      <c r="G251" s="15"/>
      <c r="H251" s="11">
        <v>300</v>
      </c>
      <c r="J251" s="11">
        <v>60</v>
      </c>
      <c r="K251" s="15"/>
    </row>
    <row r="252" spans="2:11" ht="15">
      <c r="B252" s="5" t="s">
        <v>95</v>
      </c>
      <c r="E252" s="15"/>
      <c r="F252" s="11"/>
      <c r="G252" s="15"/>
      <c r="H252" s="11"/>
      <c r="J252" s="11"/>
      <c r="K252" s="15"/>
    </row>
    <row r="253" spans="2:10" ht="15">
      <c r="B253" s="5" t="s">
        <v>71</v>
      </c>
      <c r="E253" s="15"/>
      <c r="F253" s="11"/>
      <c r="G253" s="15"/>
      <c r="H253" s="11"/>
      <c r="J253" s="11"/>
    </row>
    <row r="254" spans="2:12" ht="15">
      <c r="B254" s="5" t="s">
        <v>72</v>
      </c>
      <c r="E254" s="15"/>
      <c r="F254" s="11"/>
      <c r="G254" s="15"/>
      <c r="H254" s="11"/>
      <c r="J254" s="11"/>
      <c r="L254" s="28"/>
    </row>
    <row r="255" spans="2:11" ht="15">
      <c r="B255" s="5" t="s">
        <v>73</v>
      </c>
      <c r="E255" s="15"/>
      <c r="F255" s="11">
        <v>200</v>
      </c>
      <c r="G255" s="15"/>
      <c r="H255" s="11">
        <v>200</v>
      </c>
      <c r="J255" s="11">
        <v>294</v>
      </c>
      <c r="K255" s="15"/>
    </row>
    <row r="256" spans="1:11" ht="15">
      <c r="A256" s="5" t="s">
        <v>87</v>
      </c>
      <c r="F256" s="17">
        <f>SUM(F248:F255)</f>
        <v>500</v>
      </c>
      <c r="H256" s="17">
        <f>SUM(H248:H255)</f>
        <v>500</v>
      </c>
      <c r="J256" s="17">
        <f>SUM(J248:J255)</f>
        <v>354</v>
      </c>
      <c r="K256" s="15"/>
    </row>
    <row r="257" spans="1:11" ht="15">
      <c r="A257" s="28"/>
      <c r="B257" s="28"/>
      <c r="C257" s="54"/>
      <c r="D257" s="57"/>
      <c r="F257" s="13"/>
      <c r="H257" s="13"/>
      <c r="J257" s="13"/>
      <c r="K257" s="15"/>
    </row>
    <row r="258" spans="1:11" ht="15">
      <c r="A258" s="5" t="s">
        <v>77</v>
      </c>
      <c r="E258" s="15"/>
      <c r="F258" s="11"/>
      <c r="G258" s="15"/>
      <c r="H258" s="11"/>
      <c r="J258" s="11"/>
      <c r="K258" s="15"/>
    </row>
    <row r="259" spans="2:11" ht="15">
      <c r="B259" s="5" t="s">
        <v>67</v>
      </c>
      <c r="E259" s="15"/>
      <c r="F259" s="11"/>
      <c r="G259" s="15"/>
      <c r="H259" s="11"/>
      <c r="J259" s="11"/>
      <c r="K259" s="15"/>
    </row>
    <row r="260" spans="2:11" ht="15">
      <c r="B260" s="5" t="s">
        <v>68</v>
      </c>
      <c r="E260" s="15"/>
      <c r="F260" s="11"/>
      <c r="G260" s="15"/>
      <c r="H260" s="11"/>
      <c r="J260" s="11"/>
      <c r="K260" s="15"/>
    </row>
    <row r="261" spans="2:11" ht="15">
      <c r="B261" s="5" t="s">
        <v>69</v>
      </c>
      <c r="E261" s="15"/>
      <c r="F261" s="11"/>
      <c r="G261" s="15"/>
      <c r="H261" s="11"/>
      <c r="J261" s="11"/>
      <c r="K261" s="15"/>
    </row>
    <row r="262" spans="2:11" ht="15">
      <c r="B262" s="5" t="s">
        <v>70</v>
      </c>
      <c r="E262" s="15"/>
      <c r="F262" s="11"/>
      <c r="G262" s="15"/>
      <c r="H262" s="11"/>
      <c r="J262" s="11"/>
      <c r="K262" s="15"/>
    </row>
    <row r="263" spans="2:11" ht="15">
      <c r="B263" s="5" t="s">
        <v>95</v>
      </c>
      <c r="E263" s="15"/>
      <c r="F263" s="11"/>
      <c r="G263" s="15"/>
      <c r="H263" s="11"/>
      <c r="J263" s="11"/>
      <c r="K263" s="15"/>
    </row>
    <row r="264" spans="2:10" ht="15">
      <c r="B264" s="5" t="s">
        <v>71</v>
      </c>
      <c r="E264" s="15"/>
      <c r="F264" s="11"/>
      <c r="G264" s="15"/>
      <c r="H264" s="11"/>
      <c r="J264" s="11"/>
    </row>
    <row r="265" spans="2:10" ht="15">
      <c r="B265" s="5" t="s">
        <v>72</v>
      </c>
      <c r="E265" s="15"/>
      <c r="F265" s="11"/>
      <c r="G265" s="15"/>
      <c r="H265" s="11"/>
      <c r="J265" s="11"/>
    </row>
    <row r="266" spans="2:11" ht="15">
      <c r="B266" s="5" t="s">
        <v>73</v>
      </c>
      <c r="E266" s="15"/>
      <c r="F266" s="11"/>
      <c r="G266" s="15"/>
      <c r="H266" s="11"/>
      <c r="J266" s="11"/>
      <c r="K266" s="15"/>
    </row>
    <row r="267" spans="1:11" ht="15">
      <c r="A267" s="5" t="s">
        <v>88</v>
      </c>
      <c r="F267" s="17">
        <f>SUM(F259:F266)</f>
        <v>0</v>
      </c>
      <c r="H267" s="17">
        <f>SUM(H259:H266)</f>
        <v>0</v>
      </c>
      <c r="J267" s="17">
        <f>SUM(J259:J266)</f>
        <v>0</v>
      </c>
      <c r="K267" s="15"/>
    </row>
    <row r="268" spans="6:11" ht="15">
      <c r="F268" s="13"/>
      <c r="H268" s="13"/>
      <c r="J268" s="13"/>
      <c r="K268" s="15"/>
    </row>
    <row r="269" spans="1:11" ht="15">
      <c r="A269" s="5" t="s">
        <v>79</v>
      </c>
      <c r="E269" s="15"/>
      <c r="F269" s="11"/>
      <c r="G269" s="15"/>
      <c r="H269" s="11"/>
      <c r="J269" s="11"/>
      <c r="K269" s="15"/>
    </row>
    <row r="270" spans="2:11" ht="15">
      <c r="B270" s="5" t="s">
        <v>67</v>
      </c>
      <c r="E270" s="15"/>
      <c r="F270" s="11"/>
      <c r="G270" s="15"/>
      <c r="H270" s="11"/>
      <c r="J270" s="11"/>
      <c r="K270" s="15"/>
    </row>
    <row r="271" spans="2:11" ht="15">
      <c r="B271" s="5" t="s">
        <v>68</v>
      </c>
      <c r="E271" s="15"/>
      <c r="F271" s="11"/>
      <c r="G271" s="15"/>
      <c r="H271" s="11"/>
      <c r="J271" s="11"/>
      <c r="K271" s="15"/>
    </row>
    <row r="272" spans="2:11" ht="15">
      <c r="B272" s="5" t="s">
        <v>69</v>
      </c>
      <c r="E272" s="15"/>
      <c r="F272" s="11"/>
      <c r="G272" s="15"/>
      <c r="H272" s="11"/>
      <c r="J272" s="11"/>
      <c r="K272" s="15"/>
    </row>
    <row r="273" spans="1:187" s="37" customFormat="1" ht="16.5" thickBot="1">
      <c r="A273" s="5"/>
      <c r="B273" s="5" t="s">
        <v>70</v>
      </c>
      <c r="C273" s="41"/>
      <c r="D273" s="42"/>
      <c r="E273" s="15"/>
      <c r="F273" s="11"/>
      <c r="G273" s="15"/>
      <c r="H273" s="11"/>
      <c r="I273" s="15"/>
      <c r="J273" s="11"/>
      <c r="K273" s="15"/>
      <c r="L273" s="5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  <c r="CI273" s="44"/>
      <c r="CJ273" s="44"/>
      <c r="CK273" s="44"/>
      <c r="CL273" s="44"/>
      <c r="CM273" s="44"/>
      <c r="CN273" s="44"/>
      <c r="CO273" s="44"/>
      <c r="CP273" s="44"/>
      <c r="CQ273" s="44"/>
      <c r="CR273" s="44"/>
      <c r="CS273" s="44"/>
      <c r="CT273" s="44"/>
      <c r="CU273" s="44"/>
      <c r="CV273" s="44"/>
      <c r="CW273" s="44"/>
      <c r="CX273" s="44"/>
      <c r="CY273" s="44"/>
      <c r="CZ273" s="44"/>
      <c r="DA273" s="44"/>
      <c r="DB273" s="44"/>
      <c r="DC273" s="44"/>
      <c r="DD273" s="44"/>
      <c r="DE273" s="44"/>
      <c r="DF273" s="44"/>
      <c r="DG273" s="44"/>
      <c r="DH273" s="44"/>
      <c r="DI273" s="44"/>
      <c r="DJ273" s="44"/>
      <c r="DK273" s="44"/>
      <c r="DL273" s="44"/>
      <c r="DM273" s="44"/>
      <c r="DN273" s="44"/>
      <c r="DO273" s="44"/>
      <c r="DP273" s="44"/>
      <c r="DQ273" s="44"/>
      <c r="DR273" s="44"/>
      <c r="DS273" s="44"/>
      <c r="DT273" s="44"/>
      <c r="DU273" s="44"/>
      <c r="DV273" s="44"/>
      <c r="DW273" s="44"/>
      <c r="DX273" s="44"/>
      <c r="DY273" s="44"/>
      <c r="DZ273" s="44"/>
      <c r="EA273" s="44"/>
      <c r="EB273" s="44"/>
      <c r="EC273" s="44"/>
      <c r="ED273" s="44"/>
      <c r="EE273" s="44"/>
      <c r="EF273" s="44"/>
      <c r="EG273" s="44"/>
      <c r="EH273" s="44"/>
      <c r="EI273" s="44"/>
      <c r="EJ273" s="44"/>
      <c r="EK273" s="44"/>
      <c r="EL273" s="44"/>
      <c r="EM273" s="44"/>
      <c r="EN273" s="44"/>
      <c r="EO273" s="44"/>
      <c r="EP273" s="44"/>
      <c r="EQ273" s="44"/>
      <c r="ER273" s="44"/>
      <c r="ES273" s="44"/>
      <c r="ET273" s="44"/>
      <c r="EU273" s="44"/>
      <c r="EV273" s="44"/>
      <c r="EW273" s="44"/>
      <c r="EX273" s="44"/>
      <c r="EY273" s="44"/>
      <c r="EZ273" s="44"/>
      <c r="FA273" s="44"/>
      <c r="FB273" s="44"/>
      <c r="FC273" s="44"/>
      <c r="FD273" s="44"/>
      <c r="FE273" s="44"/>
      <c r="FF273" s="44"/>
      <c r="FG273" s="44"/>
      <c r="FH273" s="44"/>
      <c r="FI273" s="44"/>
      <c r="FJ273" s="44"/>
      <c r="FK273" s="44"/>
      <c r="FL273" s="44"/>
      <c r="FM273" s="44"/>
      <c r="FN273" s="44"/>
      <c r="FO273" s="44"/>
      <c r="FP273" s="44"/>
      <c r="FQ273" s="44"/>
      <c r="FR273" s="44"/>
      <c r="FS273" s="44"/>
      <c r="FT273" s="44"/>
      <c r="FU273" s="44"/>
      <c r="FV273" s="44"/>
      <c r="FW273" s="44"/>
      <c r="FX273" s="44"/>
      <c r="FY273" s="44"/>
      <c r="FZ273" s="44"/>
      <c r="GA273" s="44"/>
      <c r="GB273" s="44"/>
      <c r="GC273" s="44"/>
      <c r="GD273" s="44"/>
      <c r="GE273" s="44"/>
    </row>
    <row r="274" spans="2:187" ht="15">
      <c r="B274" s="5" t="s">
        <v>95</v>
      </c>
      <c r="E274" s="15"/>
      <c r="F274" s="11"/>
      <c r="G274" s="15"/>
      <c r="H274" s="11"/>
      <c r="J274" s="11"/>
      <c r="K274" s="15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1"/>
      <c r="CF274" s="41"/>
      <c r="CG274" s="41"/>
      <c r="CH274" s="41"/>
      <c r="CI274" s="41"/>
      <c r="CJ274" s="41"/>
      <c r="CK274" s="41"/>
      <c r="CL274" s="41"/>
      <c r="CM274" s="41"/>
      <c r="CN274" s="41"/>
      <c r="CO274" s="41"/>
      <c r="CP274" s="41"/>
      <c r="CQ274" s="41"/>
      <c r="CR274" s="41"/>
      <c r="CS274" s="41"/>
      <c r="CT274" s="41"/>
      <c r="CU274" s="41"/>
      <c r="CV274" s="41"/>
      <c r="CW274" s="41"/>
      <c r="CX274" s="41"/>
      <c r="CY274" s="41"/>
      <c r="CZ274" s="41"/>
      <c r="DA274" s="41"/>
      <c r="DB274" s="41"/>
      <c r="DC274" s="41"/>
      <c r="DD274" s="41"/>
      <c r="DE274" s="41"/>
      <c r="DF274" s="41"/>
      <c r="DG274" s="41"/>
      <c r="DH274" s="41"/>
      <c r="DI274" s="41"/>
      <c r="DJ274" s="41"/>
      <c r="DK274" s="41"/>
      <c r="DL274" s="41"/>
      <c r="DM274" s="41"/>
      <c r="DN274" s="41"/>
      <c r="DO274" s="41"/>
      <c r="DP274" s="41"/>
      <c r="DQ274" s="41"/>
      <c r="DR274" s="41"/>
      <c r="DS274" s="41"/>
      <c r="DT274" s="41"/>
      <c r="DU274" s="41"/>
      <c r="DV274" s="41"/>
      <c r="DW274" s="41"/>
      <c r="DX274" s="41"/>
      <c r="DY274" s="41"/>
      <c r="DZ274" s="41"/>
      <c r="EA274" s="41"/>
      <c r="EB274" s="41"/>
      <c r="EC274" s="41"/>
      <c r="ED274" s="41"/>
      <c r="EE274" s="41"/>
      <c r="EF274" s="41"/>
      <c r="EG274" s="41"/>
      <c r="EH274" s="41"/>
      <c r="EI274" s="41"/>
      <c r="EJ274" s="41"/>
      <c r="EK274" s="41"/>
      <c r="EL274" s="41"/>
      <c r="EM274" s="41"/>
      <c r="EN274" s="41"/>
      <c r="EO274" s="41"/>
      <c r="EP274" s="41"/>
      <c r="EQ274" s="41"/>
      <c r="ER274" s="41"/>
      <c r="ES274" s="41"/>
      <c r="ET274" s="41"/>
      <c r="EU274" s="41"/>
      <c r="EV274" s="41"/>
      <c r="EW274" s="41"/>
      <c r="EX274" s="41"/>
      <c r="EY274" s="41"/>
      <c r="EZ274" s="41"/>
      <c r="FA274" s="41"/>
      <c r="FB274" s="41"/>
      <c r="FC274" s="41"/>
      <c r="FD274" s="41"/>
      <c r="FE274" s="41"/>
      <c r="FF274" s="41"/>
      <c r="FG274" s="41"/>
      <c r="FH274" s="41"/>
      <c r="FI274" s="41"/>
      <c r="FJ274" s="41"/>
      <c r="FK274" s="41"/>
      <c r="FL274" s="41"/>
      <c r="FM274" s="41"/>
      <c r="FN274" s="41"/>
      <c r="FO274" s="41"/>
      <c r="FP274" s="41"/>
      <c r="FQ274" s="41"/>
      <c r="FR274" s="41"/>
      <c r="FS274" s="41"/>
      <c r="FT274" s="41"/>
      <c r="FU274" s="41"/>
      <c r="FV274" s="41"/>
      <c r="FW274" s="41"/>
      <c r="FX274" s="41"/>
      <c r="FY274" s="41"/>
      <c r="FZ274" s="41"/>
      <c r="GA274" s="41"/>
      <c r="GB274" s="41"/>
      <c r="GC274" s="41"/>
      <c r="GD274" s="41"/>
      <c r="GE274" s="41"/>
    </row>
    <row r="275" spans="2:10" ht="15">
      <c r="B275" s="5" t="s">
        <v>71</v>
      </c>
      <c r="E275" s="15"/>
      <c r="F275" s="11"/>
      <c r="G275" s="15"/>
      <c r="H275" s="11"/>
      <c r="J275" s="11"/>
    </row>
    <row r="276" spans="2:10" ht="15">
      <c r="B276" s="5" t="s">
        <v>72</v>
      </c>
      <c r="E276" s="15"/>
      <c r="F276" s="11"/>
      <c r="G276" s="15"/>
      <c r="H276" s="11"/>
      <c r="J276" s="11"/>
    </row>
    <row r="277" spans="2:10" ht="15">
      <c r="B277" s="5" t="s">
        <v>73</v>
      </c>
      <c r="E277" s="15"/>
      <c r="F277" s="11"/>
      <c r="G277" s="15"/>
      <c r="H277" s="11"/>
      <c r="J277" s="11"/>
    </row>
    <row r="278" spans="1:12" ht="16.5" thickBot="1">
      <c r="A278" s="5" t="s">
        <v>98</v>
      </c>
      <c r="F278" s="17">
        <f>SUM(F270:F277)</f>
        <v>0</v>
      </c>
      <c r="H278" s="17">
        <f>SUM(H270:H277)</f>
        <v>0</v>
      </c>
      <c r="J278" s="17">
        <f>SUM(J270:J277)</f>
        <v>0</v>
      </c>
      <c r="K278" s="46"/>
      <c r="L278" s="37"/>
    </row>
    <row r="279" spans="6:12" ht="15.75">
      <c r="F279" s="13"/>
      <c r="H279" s="13"/>
      <c r="J279" s="13"/>
      <c r="K279" s="46"/>
      <c r="L279" s="44"/>
    </row>
    <row r="280" spans="5:12" ht="15.75">
      <c r="E280" s="15"/>
      <c r="G280" s="15"/>
      <c r="K280" s="46"/>
      <c r="L280" s="44"/>
    </row>
    <row r="281" spans="1:12" ht="16.5" thickBot="1">
      <c r="A281" s="37" t="s">
        <v>99</v>
      </c>
      <c r="B281" s="37"/>
      <c r="C281" s="44"/>
      <c r="D281" s="45"/>
      <c r="E281" s="46"/>
      <c r="F281" s="38">
        <f>SUM(F245+F256+F267+F278)</f>
        <v>6500</v>
      </c>
      <c r="G281" s="46"/>
      <c r="H281" s="38">
        <f>SUM(H245+H256+H267+H278)</f>
        <v>6500</v>
      </c>
      <c r="I281" s="46"/>
      <c r="J281" s="38">
        <f>SUM(J245+J256+J267+J278)</f>
        <v>854</v>
      </c>
      <c r="K281" s="46"/>
      <c r="L281" s="44"/>
    </row>
    <row r="282" spans="1:12" ht="15.75">
      <c r="A282" s="44"/>
      <c r="B282" s="44"/>
      <c r="C282" s="44"/>
      <c r="D282" s="45"/>
      <c r="E282" s="46"/>
      <c r="F282" s="46"/>
      <c r="G282" s="46"/>
      <c r="H282" s="46"/>
      <c r="I282" s="46"/>
      <c r="J282" s="46"/>
      <c r="K282" s="46"/>
      <c r="L282" s="44"/>
    </row>
    <row r="283" spans="1:12" ht="15.75">
      <c r="A283" s="44"/>
      <c r="B283" s="44"/>
      <c r="C283" s="44"/>
      <c r="D283" s="45"/>
      <c r="E283" s="46"/>
      <c r="F283" s="46"/>
      <c r="G283" s="46"/>
      <c r="H283" s="46"/>
      <c r="I283" s="46"/>
      <c r="J283" s="46"/>
      <c r="K283" s="46"/>
      <c r="L283" s="44"/>
    </row>
    <row r="284" spans="1:12" ht="15.75">
      <c r="A284" s="44"/>
      <c r="B284" s="44"/>
      <c r="C284" s="44"/>
      <c r="D284" s="45"/>
      <c r="E284" s="46"/>
      <c r="F284" s="46"/>
      <c r="G284" s="46"/>
      <c r="H284" s="46"/>
      <c r="I284" s="46"/>
      <c r="J284" s="46"/>
      <c r="K284" s="46"/>
      <c r="L284" s="44"/>
    </row>
    <row r="285" spans="1:12" ht="15.75">
      <c r="A285" s="44"/>
      <c r="B285" s="44"/>
      <c r="C285" s="44"/>
      <c r="D285" s="45"/>
      <c r="E285" s="46"/>
      <c r="F285" s="46"/>
      <c r="G285" s="46"/>
      <c r="H285" s="46"/>
      <c r="I285" s="46"/>
      <c r="J285" s="46"/>
      <c r="K285" s="46"/>
      <c r="L285" s="44"/>
    </row>
    <row r="286" spans="1:12" ht="15.75">
      <c r="A286" s="44"/>
      <c r="B286" s="44"/>
      <c r="C286" s="44"/>
      <c r="D286" s="45"/>
      <c r="E286" s="46"/>
      <c r="F286" s="46"/>
      <c r="G286" s="46"/>
      <c r="H286" s="46"/>
      <c r="I286" s="46"/>
      <c r="J286" s="46"/>
      <c r="K286" s="46"/>
      <c r="L286" s="44"/>
    </row>
    <row r="287" spans="1:12" ht="15.75">
      <c r="A287" s="44"/>
      <c r="B287" s="44"/>
      <c r="C287" s="44"/>
      <c r="D287" s="45"/>
      <c r="E287" s="46"/>
      <c r="F287" s="46"/>
      <c r="G287" s="46"/>
      <c r="H287" s="46"/>
      <c r="I287" s="46"/>
      <c r="J287" s="46"/>
      <c r="K287" s="46"/>
      <c r="L287" s="44"/>
    </row>
    <row r="288" spans="1:12" ht="15.75">
      <c r="A288" s="44"/>
      <c r="B288" s="44"/>
      <c r="C288" s="44"/>
      <c r="D288" s="45"/>
      <c r="E288" s="46"/>
      <c r="F288" s="46"/>
      <c r="G288" s="46"/>
      <c r="H288" s="46"/>
      <c r="I288" s="46"/>
      <c r="J288" s="46"/>
      <c r="K288" s="46"/>
      <c r="L288" s="44"/>
    </row>
    <row r="289" spans="1:12" ht="15.75">
      <c r="A289" s="44"/>
      <c r="B289" s="44"/>
      <c r="C289" s="44"/>
      <c r="D289" s="45"/>
      <c r="E289" s="46"/>
      <c r="F289" s="46"/>
      <c r="G289" s="46"/>
      <c r="H289" s="46"/>
      <c r="I289" s="46"/>
      <c r="J289" s="46"/>
      <c r="K289" s="46"/>
      <c r="L289" s="44"/>
    </row>
    <row r="290" spans="1:12" ht="15.75">
      <c r="A290" s="44"/>
      <c r="B290" s="44"/>
      <c r="C290" s="44"/>
      <c r="D290" s="45"/>
      <c r="E290" s="46"/>
      <c r="F290" s="46"/>
      <c r="G290" s="46"/>
      <c r="H290" s="46"/>
      <c r="I290" s="46"/>
      <c r="J290" s="46"/>
      <c r="K290" s="46"/>
      <c r="L290" s="44"/>
    </row>
    <row r="291" spans="1:12" ht="15.75">
      <c r="A291" s="44"/>
      <c r="B291" s="44"/>
      <c r="C291" s="44"/>
      <c r="D291" s="45"/>
      <c r="E291" s="46"/>
      <c r="F291" s="46"/>
      <c r="G291" s="46"/>
      <c r="H291" s="46"/>
      <c r="I291" s="46"/>
      <c r="J291" s="46"/>
      <c r="K291" s="46"/>
      <c r="L291" s="44"/>
    </row>
    <row r="292" spans="1:12" ht="15.75">
      <c r="A292" s="44"/>
      <c r="B292" s="44"/>
      <c r="C292" s="44"/>
      <c r="D292" s="45"/>
      <c r="E292" s="46"/>
      <c r="F292" s="46"/>
      <c r="G292" s="46"/>
      <c r="H292" s="46"/>
      <c r="I292" s="46"/>
      <c r="J292" s="46"/>
      <c r="K292" s="46"/>
      <c r="L292" s="44"/>
    </row>
    <row r="293" spans="1:12" ht="15.75">
      <c r="A293" s="44"/>
      <c r="B293" s="44"/>
      <c r="C293" s="44"/>
      <c r="D293" s="45"/>
      <c r="E293" s="46"/>
      <c r="F293" s="46"/>
      <c r="G293" s="46"/>
      <c r="H293" s="46"/>
      <c r="I293" s="46"/>
      <c r="J293" s="46"/>
      <c r="K293" s="46"/>
      <c r="L293" s="44"/>
    </row>
    <row r="294" spans="1:12" ht="15.75">
      <c r="A294" s="44"/>
      <c r="B294" s="44"/>
      <c r="C294" s="44"/>
      <c r="D294" s="45"/>
      <c r="E294" s="46"/>
      <c r="F294" s="46"/>
      <c r="G294" s="46"/>
      <c r="H294" s="46"/>
      <c r="I294" s="46"/>
      <c r="J294" s="46"/>
      <c r="K294" s="46"/>
      <c r="L294" s="44"/>
    </row>
    <row r="295" spans="1:12" ht="15.75">
      <c r="A295" s="44"/>
      <c r="B295" s="44"/>
      <c r="C295" s="44"/>
      <c r="D295" s="45"/>
      <c r="E295" s="46"/>
      <c r="F295" s="46"/>
      <c r="G295" s="46"/>
      <c r="H295" s="46"/>
      <c r="I295" s="46"/>
      <c r="J295" s="46"/>
      <c r="K295" s="46"/>
      <c r="L295" s="44"/>
    </row>
    <row r="296" spans="1:12" ht="15.75">
      <c r="A296" s="44"/>
      <c r="B296" s="44"/>
      <c r="C296" s="44"/>
      <c r="D296" s="45"/>
      <c r="E296" s="46"/>
      <c r="F296" s="46"/>
      <c r="G296" s="46"/>
      <c r="H296" s="46"/>
      <c r="I296" s="46"/>
      <c r="J296" s="46"/>
      <c r="K296" s="46"/>
      <c r="L296" s="44"/>
    </row>
    <row r="297" spans="1:12" ht="15.75">
      <c r="A297" s="44"/>
      <c r="B297" s="44"/>
      <c r="C297" s="44"/>
      <c r="D297" s="45"/>
      <c r="E297" s="46"/>
      <c r="F297" s="46"/>
      <c r="G297" s="46"/>
      <c r="H297" s="46"/>
      <c r="I297" s="46"/>
      <c r="J297" s="46"/>
      <c r="K297" s="46"/>
      <c r="L297" s="44"/>
    </row>
    <row r="298" spans="1:12" ht="15.75">
      <c r="A298" s="44"/>
      <c r="B298" s="44"/>
      <c r="C298" s="44"/>
      <c r="D298" s="45"/>
      <c r="E298" s="46"/>
      <c r="F298" s="46"/>
      <c r="G298" s="46"/>
      <c r="H298" s="46"/>
      <c r="I298" s="46"/>
      <c r="J298" s="46"/>
      <c r="K298" s="46"/>
      <c r="L298" s="44"/>
    </row>
    <row r="299" spans="1:12" ht="25.5">
      <c r="A299" s="44"/>
      <c r="B299" s="44"/>
      <c r="C299" s="44"/>
      <c r="D299" s="45"/>
      <c r="E299" s="46"/>
      <c r="F299" s="46"/>
      <c r="G299" s="46"/>
      <c r="H299" s="46"/>
      <c r="I299" s="46"/>
      <c r="J299" s="71">
        <v>5</v>
      </c>
      <c r="K299" s="46"/>
      <c r="L299" s="44"/>
    </row>
    <row r="300" spans="1:10" ht="15.75">
      <c r="A300" s="44"/>
      <c r="B300" s="44"/>
      <c r="C300" s="44"/>
      <c r="D300" s="45"/>
      <c r="E300" s="46"/>
      <c r="F300" s="46"/>
      <c r="G300" s="46"/>
      <c r="H300" s="46"/>
      <c r="I300" s="46"/>
      <c r="J300" s="46"/>
    </row>
    <row r="301" spans="1:10" ht="15.75">
      <c r="A301" s="44"/>
      <c r="B301" s="44"/>
      <c r="C301" s="44"/>
      <c r="D301" s="45"/>
      <c r="E301" s="46"/>
      <c r="F301" s="46"/>
      <c r="G301" s="46"/>
      <c r="H301" s="46"/>
      <c r="I301" s="46"/>
      <c r="J301" s="46"/>
    </row>
    <row r="302" spans="1:10" ht="15">
      <c r="A302" s="76"/>
      <c r="B302" s="76"/>
      <c r="C302" s="81"/>
      <c r="D302" s="81"/>
      <c r="E302" s="78"/>
      <c r="F302" s="76"/>
      <c r="G302" s="78"/>
      <c r="H302" s="76"/>
      <c r="I302" s="82"/>
      <c r="J302" s="76"/>
    </row>
    <row r="303" spans="1:10" ht="15">
      <c r="A303" s="20"/>
      <c r="B303" s="21"/>
      <c r="C303" s="83"/>
      <c r="D303" s="83"/>
      <c r="E303" s="48"/>
      <c r="F303" s="40"/>
      <c r="G303" s="48"/>
      <c r="H303" s="40"/>
      <c r="I303" s="51"/>
      <c r="J303" s="40"/>
    </row>
    <row r="304" spans="1:10" ht="15">
      <c r="A304" s="20"/>
      <c r="B304" s="21"/>
      <c r="C304" s="83"/>
      <c r="D304" s="83"/>
      <c r="E304" s="48"/>
      <c r="F304" s="40"/>
      <c r="G304" s="48"/>
      <c r="H304" s="40"/>
      <c r="I304" s="51"/>
      <c r="J304" s="40"/>
    </row>
    <row r="305" ht="15.75">
      <c r="A305" s="9" t="s">
        <v>100</v>
      </c>
    </row>
    <row r="306" spans="1:10" ht="47.25">
      <c r="A306" s="9"/>
      <c r="E306" s="49"/>
      <c r="F306" s="7" t="s">
        <v>36</v>
      </c>
      <c r="G306" s="49"/>
      <c r="H306" s="7" t="s">
        <v>37</v>
      </c>
      <c r="I306" s="52"/>
      <c r="J306" s="7" t="s">
        <v>37</v>
      </c>
    </row>
    <row r="307" spans="1:10" ht="47.25">
      <c r="A307" s="9"/>
      <c r="E307" s="50"/>
      <c r="F307" s="58" t="s">
        <v>38</v>
      </c>
      <c r="G307" s="50"/>
      <c r="H307" s="58" t="s">
        <v>38</v>
      </c>
      <c r="I307" s="53"/>
      <c r="J307" s="8" t="s">
        <v>39</v>
      </c>
    </row>
    <row r="308" spans="1:11" ht="15.75">
      <c r="A308" s="9"/>
      <c r="K308" s="15"/>
    </row>
    <row r="309" spans="1:11" ht="15.75">
      <c r="A309" s="1" t="s">
        <v>101</v>
      </c>
      <c r="B309" s="1"/>
      <c r="K309" s="15"/>
    </row>
    <row r="310" spans="1:11" ht="15.75">
      <c r="A310" s="1"/>
      <c r="B310" s="1"/>
      <c r="K310" s="15"/>
    </row>
    <row r="311" spans="1:11" ht="15">
      <c r="A311" s="73" t="s">
        <v>102</v>
      </c>
      <c r="E311" s="15"/>
      <c r="F311" s="11"/>
      <c r="G311" s="15"/>
      <c r="H311" s="11"/>
      <c r="J311" s="11"/>
      <c r="K311" s="15"/>
    </row>
    <row r="312" spans="1:12" s="28" customFormat="1" ht="15">
      <c r="A312" s="5"/>
      <c r="B312" s="5" t="s">
        <v>103</v>
      </c>
      <c r="C312" s="41"/>
      <c r="D312" s="42"/>
      <c r="E312" s="15"/>
      <c r="F312" s="11">
        <v>3500</v>
      </c>
      <c r="G312" s="15"/>
      <c r="H312" s="11"/>
      <c r="I312" s="15"/>
      <c r="J312" s="11"/>
      <c r="K312" s="15"/>
      <c r="L312" s="5"/>
    </row>
    <row r="313" spans="2:11" ht="15">
      <c r="B313" s="5" t="s">
        <v>68</v>
      </c>
      <c r="E313" s="15"/>
      <c r="F313" s="11"/>
      <c r="G313" s="15"/>
      <c r="H313" s="11"/>
      <c r="J313" s="11"/>
      <c r="K313" s="15"/>
    </row>
    <row r="314" spans="2:11" ht="15">
      <c r="B314" s="5" t="s">
        <v>69</v>
      </c>
      <c r="E314" s="15"/>
      <c r="F314" s="11"/>
      <c r="G314" s="15"/>
      <c r="H314" s="11"/>
      <c r="J314" s="11"/>
      <c r="K314" s="15"/>
    </row>
    <row r="315" spans="2:11" ht="15">
      <c r="B315" s="5" t="s">
        <v>104</v>
      </c>
      <c r="E315" s="15"/>
      <c r="F315" s="11">
        <v>1250</v>
      </c>
      <c r="G315" s="15"/>
      <c r="H315" s="11"/>
      <c r="J315" s="11"/>
      <c r="K315" s="15"/>
    </row>
    <row r="316" spans="2:11" ht="15">
      <c r="B316" s="5" t="s">
        <v>95</v>
      </c>
      <c r="E316" s="15"/>
      <c r="F316" s="11"/>
      <c r="G316" s="15"/>
      <c r="H316" s="11"/>
      <c r="J316" s="11"/>
      <c r="K316" s="15"/>
    </row>
    <row r="317" spans="2:10" ht="15">
      <c r="B317" s="5" t="s">
        <v>71</v>
      </c>
      <c r="E317" s="15"/>
      <c r="F317" s="11"/>
      <c r="G317" s="15"/>
      <c r="H317" s="11"/>
      <c r="J317" s="11"/>
    </row>
    <row r="318" spans="2:12" ht="15">
      <c r="B318" s="5" t="s">
        <v>105</v>
      </c>
      <c r="E318" s="15"/>
      <c r="F318" s="11"/>
      <c r="G318" s="15"/>
      <c r="H318" s="11">
        <v>3900</v>
      </c>
      <c r="J318" s="6">
        <v>4412</v>
      </c>
      <c r="L318" s="28"/>
    </row>
    <row r="319" spans="2:11" ht="15">
      <c r="B319" s="5" t="s">
        <v>106</v>
      </c>
      <c r="E319" s="15"/>
      <c r="F319" s="11">
        <v>2000</v>
      </c>
      <c r="G319" s="15"/>
      <c r="H319" s="11">
        <v>1950</v>
      </c>
      <c r="J319" s="11">
        <v>3128</v>
      </c>
      <c r="K319" s="15"/>
    </row>
    <row r="320" spans="1:11" ht="15">
      <c r="A320" s="5" t="s">
        <v>74</v>
      </c>
      <c r="F320" s="17">
        <f>SUM(F312:F319)</f>
        <v>6750</v>
      </c>
      <c r="H320" s="17">
        <f>SUM(H312:H319)</f>
        <v>5850</v>
      </c>
      <c r="J320" s="17">
        <f>SUM(J312:J319)</f>
        <v>7540</v>
      </c>
      <c r="K320" s="15"/>
    </row>
    <row r="321" spans="1:11" ht="15">
      <c r="A321" s="28"/>
      <c r="B321" s="28"/>
      <c r="C321" s="54"/>
      <c r="D321" s="57"/>
      <c r="F321" s="13"/>
      <c r="H321" s="13"/>
      <c r="J321" s="13"/>
      <c r="K321" s="15"/>
    </row>
    <row r="322" spans="1:11" ht="15">
      <c r="A322" s="5" t="s">
        <v>75</v>
      </c>
      <c r="B322" s="73" t="s">
        <v>107</v>
      </c>
      <c r="E322" s="15"/>
      <c r="F322" s="11"/>
      <c r="G322" s="15"/>
      <c r="H322" s="11"/>
      <c r="J322" s="11"/>
      <c r="K322" s="15"/>
    </row>
    <row r="323" spans="1:12" s="28" customFormat="1" ht="15">
      <c r="A323" s="5"/>
      <c r="B323" s="5" t="s">
        <v>67</v>
      </c>
      <c r="C323" s="41"/>
      <c r="D323" s="42"/>
      <c r="E323" s="15"/>
      <c r="F323" s="11"/>
      <c r="G323" s="15"/>
      <c r="H323" s="11"/>
      <c r="I323" s="15"/>
      <c r="J323" s="11"/>
      <c r="K323" s="15"/>
      <c r="L323" s="5"/>
    </row>
    <row r="324" spans="2:11" ht="15">
      <c r="B324" s="5" t="s">
        <v>68</v>
      </c>
      <c r="E324" s="15"/>
      <c r="F324" s="11"/>
      <c r="G324" s="15"/>
      <c r="H324" s="11"/>
      <c r="J324" s="11"/>
      <c r="K324" s="15"/>
    </row>
    <row r="325" spans="2:11" ht="15">
      <c r="B325" s="5" t="s">
        <v>69</v>
      </c>
      <c r="E325" s="15"/>
      <c r="F325" s="11"/>
      <c r="G325" s="15"/>
      <c r="H325" s="11"/>
      <c r="J325" s="11"/>
      <c r="K325" s="15"/>
    </row>
    <row r="326" spans="2:11" ht="15">
      <c r="B326" s="5" t="s">
        <v>70</v>
      </c>
      <c r="E326" s="15"/>
      <c r="F326" s="11"/>
      <c r="G326" s="15"/>
      <c r="H326" s="11"/>
      <c r="J326" s="11"/>
      <c r="K326" s="15"/>
    </row>
    <row r="327" spans="2:11" ht="15">
      <c r="B327" s="5" t="s">
        <v>95</v>
      </c>
      <c r="E327" s="15"/>
      <c r="F327" s="11"/>
      <c r="G327" s="15"/>
      <c r="H327" s="11"/>
      <c r="J327" s="11"/>
      <c r="K327" s="15"/>
    </row>
    <row r="328" spans="2:10" ht="15">
      <c r="B328" s="5" t="s">
        <v>71</v>
      </c>
      <c r="E328" s="15"/>
      <c r="F328" s="11"/>
      <c r="G328" s="15"/>
      <c r="H328" s="11"/>
      <c r="J328" s="11"/>
    </row>
    <row r="329" spans="2:12" ht="15">
      <c r="B329" s="5" t="s">
        <v>108</v>
      </c>
      <c r="E329" s="15"/>
      <c r="F329" s="11"/>
      <c r="G329" s="15"/>
      <c r="H329" s="11"/>
      <c r="J329" s="11"/>
      <c r="L329" s="28"/>
    </row>
    <row r="330" spans="2:11" ht="15">
      <c r="B330" s="5" t="s">
        <v>109</v>
      </c>
      <c r="E330" s="15"/>
      <c r="F330" s="11"/>
      <c r="G330" s="15"/>
      <c r="H330" s="11">
        <v>1500</v>
      </c>
      <c r="J330" s="11"/>
      <c r="K330" s="15"/>
    </row>
    <row r="331" spans="1:11" ht="15">
      <c r="A331" s="5" t="s">
        <v>76</v>
      </c>
      <c r="F331" s="17">
        <f>SUM(F323:F330)</f>
        <v>0</v>
      </c>
      <c r="H331" s="17">
        <f>SUM(H323:H330)</f>
        <v>1500</v>
      </c>
      <c r="J331" s="17">
        <f>SUM(J323:J330)</f>
        <v>0</v>
      </c>
      <c r="K331" s="15"/>
    </row>
    <row r="332" spans="1:11" ht="15">
      <c r="A332" s="28"/>
      <c r="B332" s="28"/>
      <c r="C332" s="54"/>
      <c r="D332" s="57"/>
      <c r="F332" s="13"/>
      <c r="H332" s="13"/>
      <c r="J332" s="13"/>
      <c r="K332" s="15"/>
    </row>
    <row r="333" spans="1:11" ht="15">
      <c r="A333" s="5" t="s">
        <v>77</v>
      </c>
      <c r="E333" s="15"/>
      <c r="F333" s="11"/>
      <c r="G333" s="15"/>
      <c r="H333" s="11"/>
      <c r="J333" s="11"/>
      <c r="K333" s="15"/>
    </row>
    <row r="334" spans="2:11" ht="15">
      <c r="B334" s="5" t="s">
        <v>67</v>
      </c>
      <c r="E334" s="15"/>
      <c r="F334" s="11"/>
      <c r="G334" s="15"/>
      <c r="H334" s="11"/>
      <c r="J334" s="11"/>
      <c r="K334" s="15"/>
    </row>
    <row r="335" spans="2:11" ht="15">
      <c r="B335" s="5" t="s">
        <v>68</v>
      </c>
      <c r="E335" s="15"/>
      <c r="F335" s="11"/>
      <c r="G335" s="15"/>
      <c r="H335" s="11"/>
      <c r="J335" s="11"/>
      <c r="K335" s="15"/>
    </row>
    <row r="336" spans="2:11" ht="15">
      <c r="B336" s="5" t="s">
        <v>69</v>
      </c>
      <c r="E336" s="15"/>
      <c r="F336" s="11"/>
      <c r="G336" s="15"/>
      <c r="H336" s="11"/>
      <c r="J336" s="11"/>
      <c r="K336" s="15"/>
    </row>
    <row r="337" spans="2:11" ht="15">
      <c r="B337" s="5" t="s">
        <v>70</v>
      </c>
      <c r="E337" s="15"/>
      <c r="F337" s="11"/>
      <c r="G337" s="15"/>
      <c r="H337" s="11"/>
      <c r="J337" s="11"/>
      <c r="K337" s="15"/>
    </row>
    <row r="338" spans="2:11" ht="15">
      <c r="B338" s="5" t="s">
        <v>95</v>
      </c>
      <c r="E338" s="15"/>
      <c r="F338" s="11"/>
      <c r="G338" s="15"/>
      <c r="H338" s="11"/>
      <c r="J338" s="11"/>
      <c r="K338" s="15"/>
    </row>
    <row r="339" spans="2:10" ht="15">
      <c r="B339" s="5" t="s">
        <v>71</v>
      </c>
      <c r="E339" s="15"/>
      <c r="F339" s="11"/>
      <c r="G339" s="15"/>
      <c r="H339" s="11"/>
      <c r="J339" s="11"/>
    </row>
    <row r="340" spans="2:10" ht="15">
      <c r="B340" s="5" t="s">
        <v>72</v>
      </c>
      <c r="E340" s="15"/>
      <c r="F340" s="11"/>
      <c r="G340" s="15"/>
      <c r="H340" s="11"/>
      <c r="J340" s="11"/>
    </row>
    <row r="341" spans="2:11" ht="15">
      <c r="B341" s="5" t="s">
        <v>73</v>
      </c>
      <c r="E341" s="15"/>
      <c r="F341" s="11"/>
      <c r="G341" s="15"/>
      <c r="H341" s="11"/>
      <c r="J341" s="11"/>
      <c r="K341" s="15"/>
    </row>
    <row r="342" spans="1:11" ht="15">
      <c r="A342" s="5" t="s">
        <v>110</v>
      </c>
      <c r="F342" s="17">
        <f>SUM(F334:F341)</f>
        <v>0</v>
      </c>
      <c r="H342" s="17">
        <f>SUM(H334:H341)</f>
        <v>0</v>
      </c>
      <c r="J342" s="17">
        <f>SUM(J334:J341)</f>
        <v>0</v>
      </c>
      <c r="K342" s="15"/>
    </row>
    <row r="343" spans="6:11" ht="15">
      <c r="F343" s="13"/>
      <c r="H343" s="13"/>
      <c r="J343" s="13"/>
      <c r="K343" s="15"/>
    </row>
    <row r="344" spans="1:11" ht="15">
      <c r="A344" s="5" t="s">
        <v>79</v>
      </c>
      <c r="E344" s="15"/>
      <c r="F344" s="15"/>
      <c r="G344" s="15"/>
      <c r="H344" s="15"/>
      <c r="J344" s="15"/>
      <c r="K344" s="15"/>
    </row>
    <row r="345" spans="2:11" ht="15">
      <c r="B345" s="5" t="s">
        <v>67</v>
      </c>
      <c r="E345" s="15"/>
      <c r="F345" s="11"/>
      <c r="G345" s="15"/>
      <c r="H345" s="11"/>
      <c r="J345" s="11"/>
      <c r="K345" s="15"/>
    </row>
    <row r="346" spans="2:11" ht="15">
      <c r="B346" s="5" t="s">
        <v>68</v>
      </c>
      <c r="E346" s="15"/>
      <c r="F346" s="11"/>
      <c r="G346" s="15"/>
      <c r="H346" s="11"/>
      <c r="J346" s="11"/>
      <c r="K346" s="15"/>
    </row>
    <row r="347" spans="2:11" ht="15">
      <c r="B347" s="5" t="s">
        <v>69</v>
      </c>
      <c r="E347" s="15"/>
      <c r="F347" s="11"/>
      <c r="G347" s="15"/>
      <c r="H347" s="11"/>
      <c r="J347" s="11"/>
      <c r="K347" s="15"/>
    </row>
    <row r="348" spans="2:11" ht="15">
      <c r="B348" s="5" t="s">
        <v>70</v>
      </c>
      <c r="E348" s="15"/>
      <c r="F348" s="11"/>
      <c r="G348" s="15"/>
      <c r="H348" s="11"/>
      <c r="J348" s="11"/>
      <c r="K348" s="15"/>
    </row>
    <row r="349" spans="2:11" ht="15">
      <c r="B349" s="5" t="s">
        <v>95</v>
      </c>
      <c r="E349" s="15"/>
      <c r="F349" s="11"/>
      <c r="G349" s="15"/>
      <c r="H349" s="11"/>
      <c r="J349" s="11"/>
      <c r="K349" s="15"/>
    </row>
    <row r="350" spans="2:10" ht="15">
      <c r="B350" s="5" t="s">
        <v>71</v>
      </c>
      <c r="E350" s="15"/>
      <c r="F350" s="11"/>
      <c r="G350" s="15"/>
      <c r="H350" s="11"/>
      <c r="J350" s="11"/>
    </row>
    <row r="351" spans="2:10" ht="15">
      <c r="B351" s="5" t="s">
        <v>72</v>
      </c>
      <c r="E351" s="15"/>
      <c r="F351" s="11"/>
      <c r="G351" s="15"/>
      <c r="H351" s="11"/>
      <c r="J351" s="11"/>
    </row>
    <row r="352" spans="2:11" ht="15.75">
      <c r="B352" s="5" t="s">
        <v>73</v>
      </c>
      <c r="E352" s="15"/>
      <c r="F352" s="11"/>
      <c r="G352" s="15"/>
      <c r="H352" s="11"/>
      <c r="J352" s="11"/>
      <c r="K352" s="46"/>
    </row>
    <row r="353" spans="1:11" ht="17.25">
      <c r="A353" s="5" t="s">
        <v>98</v>
      </c>
      <c r="F353" s="17">
        <f>SUM(F345:F352)</f>
        <v>0</v>
      </c>
      <c r="H353" s="17">
        <f>SUM(H345:H352)</f>
        <v>0</v>
      </c>
      <c r="J353" s="17">
        <f>SUM(J345:J352)</f>
        <v>0</v>
      </c>
      <c r="K353" s="14"/>
    </row>
    <row r="354" spans="6:11" ht="15.75">
      <c r="F354" s="13"/>
      <c r="H354" s="13"/>
      <c r="J354" s="13"/>
      <c r="K354" s="46"/>
    </row>
    <row r="355" spans="1:11" ht="16.5" thickBot="1">
      <c r="A355" s="37" t="s">
        <v>111</v>
      </c>
      <c r="B355" s="37"/>
      <c r="C355" s="44"/>
      <c r="D355" s="45"/>
      <c r="E355" s="46"/>
      <c r="F355" s="38">
        <f>SUM(F320+F331+F342+F353)</f>
        <v>6750</v>
      </c>
      <c r="G355" s="46"/>
      <c r="H355" s="38">
        <f>SUM(H320+H331+H342+H353)</f>
        <v>7350</v>
      </c>
      <c r="I355" s="46"/>
      <c r="J355" s="38">
        <f>SUM(J320+J331+J342+J353)</f>
        <v>7540</v>
      </c>
      <c r="K355" s="28"/>
    </row>
    <row r="356" spans="5:11" ht="17.25">
      <c r="E356" s="14"/>
      <c r="F356" s="10"/>
      <c r="G356" s="14"/>
      <c r="H356" s="10"/>
      <c r="I356" s="55"/>
      <c r="J356" s="10"/>
      <c r="K356" s="28"/>
    </row>
    <row r="357" spans="1:11" ht="16.5" thickBot="1">
      <c r="A357" s="30" t="s">
        <v>112</v>
      </c>
      <c r="B357" s="30"/>
      <c r="C357" s="44"/>
      <c r="D357" s="45"/>
      <c r="E357" s="46"/>
      <c r="F357" s="33">
        <f>F281+F355</f>
        <v>13250</v>
      </c>
      <c r="G357" s="46"/>
      <c r="H357" s="33">
        <f>H281+H355</f>
        <v>13850</v>
      </c>
      <c r="I357" s="46"/>
      <c r="J357" s="33">
        <f>J281+J355</f>
        <v>8394</v>
      </c>
      <c r="K357" s="28"/>
    </row>
    <row r="358" spans="4:11" ht="15.75" thickTop="1">
      <c r="D358" s="41"/>
      <c r="E358" s="28"/>
      <c r="F358" s="5"/>
      <c r="G358" s="28"/>
      <c r="H358" s="5"/>
      <c r="I358" s="54"/>
      <c r="J358" s="5"/>
      <c r="K358" s="28"/>
    </row>
    <row r="359" spans="4:11" ht="15">
      <c r="D359" s="41"/>
      <c r="E359" s="28"/>
      <c r="F359" s="5"/>
      <c r="G359" s="28"/>
      <c r="H359" s="5"/>
      <c r="I359" s="54"/>
      <c r="J359" s="5"/>
      <c r="K359" s="28"/>
    </row>
    <row r="360" spans="4:11" ht="15">
      <c r="D360" s="41"/>
      <c r="E360" s="28"/>
      <c r="F360" s="5"/>
      <c r="G360" s="28"/>
      <c r="H360" s="5"/>
      <c r="I360" s="54"/>
      <c r="J360" s="5"/>
      <c r="K360" s="28"/>
    </row>
    <row r="361" spans="4:11" ht="15">
      <c r="D361" s="41"/>
      <c r="E361" s="28"/>
      <c r="F361" s="5"/>
      <c r="G361" s="28"/>
      <c r="H361" s="5"/>
      <c r="I361" s="54"/>
      <c r="J361" s="5"/>
      <c r="K361" s="28"/>
    </row>
    <row r="362" spans="4:11" ht="15">
      <c r="D362" s="41"/>
      <c r="E362" s="28"/>
      <c r="F362" s="5"/>
      <c r="G362" s="28"/>
      <c r="H362" s="5"/>
      <c r="I362" s="54"/>
      <c r="J362" s="5"/>
      <c r="K362" s="28"/>
    </row>
    <row r="363" spans="4:11" ht="15">
      <c r="D363" s="41"/>
      <c r="E363" s="28"/>
      <c r="F363" s="5"/>
      <c r="G363" s="28"/>
      <c r="H363" s="5"/>
      <c r="I363" s="54"/>
      <c r="J363" s="5"/>
      <c r="K363" s="28"/>
    </row>
    <row r="364" spans="4:11" ht="15">
      <c r="D364" s="41"/>
      <c r="E364" s="28"/>
      <c r="F364" s="5"/>
      <c r="G364" s="28"/>
      <c r="H364" s="5"/>
      <c r="I364" s="54"/>
      <c r="J364" s="5"/>
      <c r="K364" s="28"/>
    </row>
    <row r="365" spans="4:11" ht="15">
      <c r="D365" s="41"/>
      <c r="E365" s="28"/>
      <c r="F365" s="5"/>
      <c r="G365" s="28"/>
      <c r="H365" s="5"/>
      <c r="I365" s="54"/>
      <c r="J365" s="5"/>
      <c r="K365" s="28"/>
    </row>
    <row r="366" spans="4:11" ht="15">
      <c r="D366" s="41"/>
      <c r="E366" s="28"/>
      <c r="F366" s="5"/>
      <c r="G366" s="28"/>
      <c r="H366" s="5"/>
      <c r="I366" s="54"/>
      <c r="J366" s="5"/>
      <c r="K366" s="28"/>
    </row>
    <row r="367" spans="4:11" ht="15">
      <c r="D367" s="41"/>
      <c r="E367" s="28"/>
      <c r="F367" s="5"/>
      <c r="G367" s="28"/>
      <c r="H367" s="5"/>
      <c r="I367" s="54"/>
      <c r="J367" s="5"/>
      <c r="K367" s="28"/>
    </row>
    <row r="368" spans="4:11" ht="15">
      <c r="D368" s="41"/>
      <c r="E368" s="28"/>
      <c r="F368" s="5"/>
      <c r="G368" s="28"/>
      <c r="H368" s="5"/>
      <c r="I368" s="54"/>
      <c r="J368" s="5"/>
      <c r="K368" s="28"/>
    </row>
    <row r="369" spans="4:11" ht="15">
      <c r="D369" s="41"/>
      <c r="E369" s="28"/>
      <c r="F369" s="5"/>
      <c r="G369" s="28"/>
      <c r="H369" s="5"/>
      <c r="I369" s="54"/>
      <c r="J369" s="5"/>
      <c r="K369" s="28"/>
    </row>
    <row r="370" spans="4:11" ht="15">
      <c r="D370" s="41"/>
      <c r="E370" s="28"/>
      <c r="F370" s="5"/>
      <c r="G370" s="28"/>
      <c r="H370" s="5"/>
      <c r="I370" s="54"/>
      <c r="J370" s="5"/>
      <c r="K370" s="28"/>
    </row>
    <row r="371" spans="4:11" ht="15">
      <c r="D371" s="41"/>
      <c r="E371" s="28"/>
      <c r="F371" s="5"/>
      <c r="G371" s="28"/>
      <c r="H371" s="5"/>
      <c r="I371" s="54"/>
      <c r="J371" s="5"/>
      <c r="K371" s="28"/>
    </row>
    <row r="372" spans="4:11" ht="15">
      <c r="D372" s="41"/>
      <c r="E372" s="28"/>
      <c r="F372" s="5"/>
      <c r="G372" s="28"/>
      <c r="H372" s="5"/>
      <c r="I372" s="54"/>
      <c r="J372" s="5"/>
      <c r="K372" s="28"/>
    </row>
    <row r="373" spans="4:11" ht="15">
      <c r="D373" s="41"/>
      <c r="E373" s="28"/>
      <c r="F373" s="5"/>
      <c r="G373" s="28"/>
      <c r="H373" s="5"/>
      <c r="I373" s="54"/>
      <c r="J373" s="5"/>
      <c r="K373" s="28"/>
    </row>
    <row r="374" spans="4:11" ht="25.5">
      <c r="D374" s="41"/>
      <c r="E374" s="28"/>
      <c r="F374" s="5"/>
      <c r="G374" s="28"/>
      <c r="H374" s="5"/>
      <c r="I374" s="54"/>
      <c r="J374" s="62">
        <v>6</v>
      </c>
      <c r="K374" s="28"/>
    </row>
    <row r="375" spans="4:11" ht="15">
      <c r="D375" s="41"/>
      <c r="E375" s="28"/>
      <c r="F375" s="5"/>
      <c r="G375" s="28"/>
      <c r="H375" s="5"/>
      <c r="I375" s="54"/>
      <c r="J375" s="5"/>
      <c r="K375" s="28"/>
    </row>
    <row r="376" spans="1:11" ht="15">
      <c r="A376" s="5" t="s">
        <v>113</v>
      </c>
      <c r="D376" s="41"/>
      <c r="E376" s="28"/>
      <c r="F376" s="5"/>
      <c r="G376" s="28"/>
      <c r="H376" s="5"/>
      <c r="I376" s="54"/>
      <c r="J376" s="5"/>
      <c r="K376" s="28"/>
    </row>
    <row r="377" spans="4:11" ht="15">
      <c r="D377" s="41"/>
      <c r="E377" s="28"/>
      <c r="F377" s="5"/>
      <c r="G377" s="28"/>
      <c r="H377" s="5"/>
      <c r="I377" s="54"/>
      <c r="J377" s="5"/>
      <c r="K377" s="28"/>
    </row>
    <row r="378" spans="1:11" ht="15">
      <c r="A378" s="76"/>
      <c r="B378" s="76"/>
      <c r="C378" s="81"/>
      <c r="D378" s="81"/>
      <c r="E378" s="78"/>
      <c r="F378" s="76"/>
      <c r="G378" s="78"/>
      <c r="H378" s="76"/>
      <c r="I378" s="82"/>
      <c r="J378" s="76"/>
      <c r="K378" s="28"/>
    </row>
    <row r="379" spans="1:11" ht="15">
      <c r="A379" s="20"/>
      <c r="B379" s="21"/>
      <c r="C379" s="83"/>
      <c r="D379" s="83"/>
      <c r="E379" s="48"/>
      <c r="F379" s="40"/>
      <c r="G379" s="48"/>
      <c r="H379" s="40"/>
      <c r="I379" s="51"/>
      <c r="J379" s="40"/>
      <c r="K379" s="28"/>
    </row>
    <row r="380" spans="4:11" ht="15">
      <c r="D380" s="41"/>
      <c r="E380" s="28"/>
      <c r="F380" s="5"/>
      <c r="G380" s="28"/>
      <c r="H380" s="5"/>
      <c r="I380" s="54"/>
      <c r="J380" s="5"/>
      <c r="K380" s="28"/>
    </row>
    <row r="381" spans="4:11" ht="47.25">
      <c r="D381" s="41"/>
      <c r="E381" s="49"/>
      <c r="F381" s="7" t="s">
        <v>36</v>
      </c>
      <c r="G381" s="49"/>
      <c r="H381" s="7" t="s">
        <v>37</v>
      </c>
      <c r="I381" s="52"/>
      <c r="J381" s="7" t="s">
        <v>37</v>
      </c>
      <c r="K381" s="28"/>
    </row>
    <row r="382" spans="1:11" ht="47.25">
      <c r="A382" s="9" t="s">
        <v>114</v>
      </c>
      <c r="D382" s="41"/>
      <c r="E382" s="50"/>
      <c r="F382" s="58" t="s">
        <v>38</v>
      </c>
      <c r="G382" s="50"/>
      <c r="H382" s="58" t="s">
        <v>38</v>
      </c>
      <c r="I382" s="53"/>
      <c r="J382" s="8" t="s">
        <v>39</v>
      </c>
      <c r="K382" s="28"/>
    </row>
    <row r="383" spans="1:11" ht="15.75">
      <c r="A383" s="9"/>
      <c r="D383" s="41"/>
      <c r="E383" s="28"/>
      <c r="F383" s="5"/>
      <c r="G383" s="28"/>
      <c r="H383" s="5"/>
      <c r="I383" s="54"/>
      <c r="J383" s="5"/>
      <c r="K383" s="28"/>
    </row>
    <row r="384" spans="1:11" ht="15">
      <c r="A384" s="92" t="s">
        <v>115</v>
      </c>
      <c r="B384" s="93"/>
      <c r="D384" s="41"/>
      <c r="E384" s="28"/>
      <c r="F384" s="5"/>
      <c r="G384" s="28"/>
      <c r="H384" s="5"/>
      <c r="I384" s="54"/>
      <c r="J384" s="5"/>
      <c r="K384" s="28"/>
    </row>
    <row r="385" spans="1:11" ht="15">
      <c r="A385" s="92" t="s">
        <v>116</v>
      </c>
      <c r="B385" s="93"/>
      <c r="D385" s="41"/>
      <c r="E385" s="28"/>
      <c r="F385" s="5"/>
      <c r="G385" s="28"/>
      <c r="H385" s="5"/>
      <c r="I385" s="54"/>
      <c r="J385" s="5"/>
      <c r="K385" s="28"/>
    </row>
    <row r="386" spans="1:11" ht="15">
      <c r="A386" s="41" t="s">
        <v>117</v>
      </c>
      <c r="B386" s="41"/>
      <c r="D386" s="41"/>
      <c r="E386" s="28"/>
      <c r="F386" s="5"/>
      <c r="G386" s="28"/>
      <c r="H386" s="5"/>
      <c r="I386" s="54"/>
      <c r="J386" s="5"/>
      <c r="K386" s="28"/>
    </row>
    <row r="387" spans="1:11" ht="15">
      <c r="A387" s="92" t="s">
        <v>118</v>
      </c>
      <c r="B387" s="94"/>
      <c r="D387" s="41"/>
      <c r="E387" s="28"/>
      <c r="F387" s="5"/>
      <c r="G387" s="28"/>
      <c r="H387" s="5"/>
      <c r="I387" s="54"/>
      <c r="J387" s="5"/>
      <c r="K387" s="28"/>
    </row>
    <row r="388" spans="1:11" ht="15">
      <c r="A388" s="92" t="s">
        <v>119</v>
      </c>
      <c r="B388" s="93"/>
      <c r="D388" s="41"/>
      <c r="E388" s="28"/>
      <c r="F388" s="5"/>
      <c r="G388" s="28"/>
      <c r="H388" s="5"/>
      <c r="I388" s="54"/>
      <c r="J388" s="5"/>
      <c r="K388" s="28"/>
    </row>
    <row r="389" spans="1:11" ht="15">
      <c r="A389" s="92" t="s">
        <v>120</v>
      </c>
      <c r="B389" s="93"/>
      <c r="D389" s="41"/>
      <c r="E389" s="28"/>
      <c r="F389" s="5"/>
      <c r="G389" s="28"/>
      <c r="H389" s="5"/>
      <c r="I389" s="54"/>
      <c r="J389" s="5"/>
      <c r="K389" s="28"/>
    </row>
    <row r="390" spans="1:11" ht="15">
      <c r="A390" s="41" t="s">
        <v>121</v>
      </c>
      <c r="B390" s="41"/>
      <c r="D390" s="41"/>
      <c r="E390" s="28"/>
      <c r="F390" s="5"/>
      <c r="G390" s="28"/>
      <c r="H390" s="5"/>
      <c r="I390" s="54"/>
      <c r="J390" s="5"/>
      <c r="K390" s="28"/>
    </row>
    <row r="391" spans="1:11" ht="15">
      <c r="A391" s="41" t="s">
        <v>122</v>
      </c>
      <c r="B391" s="41"/>
      <c r="D391" s="41"/>
      <c r="E391" s="28"/>
      <c r="F391" s="5"/>
      <c r="G391" s="28"/>
      <c r="H391" s="5"/>
      <c r="I391" s="54"/>
      <c r="J391" s="5"/>
      <c r="K391" s="28"/>
    </row>
    <row r="392" spans="1:11" ht="15">
      <c r="A392" s="41" t="s">
        <v>123</v>
      </c>
      <c r="B392" s="41"/>
      <c r="D392" s="41"/>
      <c r="E392" s="28"/>
      <c r="F392" s="5"/>
      <c r="G392" s="28"/>
      <c r="H392" s="5"/>
      <c r="I392" s="54"/>
      <c r="J392" s="5"/>
      <c r="K392" s="28"/>
    </row>
    <row r="393" spans="1:11" ht="15">
      <c r="A393" s="41" t="s">
        <v>124</v>
      </c>
      <c r="B393" s="41"/>
      <c r="D393" s="41"/>
      <c r="E393" s="28"/>
      <c r="F393" s="5"/>
      <c r="G393" s="28"/>
      <c r="H393" s="5"/>
      <c r="I393" s="54"/>
      <c r="J393" s="5"/>
      <c r="K393" s="28"/>
    </row>
    <row r="394" spans="1:11" ht="15">
      <c r="A394" s="41" t="s">
        <v>124</v>
      </c>
      <c r="B394" s="41"/>
      <c r="D394" s="41"/>
      <c r="E394" s="28"/>
      <c r="F394" s="5"/>
      <c r="G394" s="28"/>
      <c r="H394" s="5"/>
      <c r="I394" s="54"/>
      <c r="J394" s="5"/>
      <c r="K394" s="28"/>
    </row>
    <row r="395" spans="1:11" ht="15">
      <c r="A395" s="41"/>
      <c r="B395" s="41"/>
      <c r="D395" s="41"/>
      <c r="E395" s="28"/>
      <c r="F395" s="5"/>
      <c r="G395" s="28"/>
      <c r="H395" s="5"/>
      <c r="I395" s="54"/>
      <c r="J395" s="5"/>
      <c r="K395" s="28"/>
    </row>
    <row r="396" spans="1:11" ht="16.5" thickBot="1">
      <c r="A396" s="66" t="s">
        <v>125</v>
      </c>
      <c r="B396" s="30"/>
      <c r="D396" s="41"/>
      <c r="E396" s="28"/>
      <c r="F396" s="77">
        <f>SUM(F384:F394)</f>
        <v>0</v>
      </c>
      <c r="G396" s="28"/>
      <c r="H396" s="77">
        <f>SUM(H384:H394)</f>
        <v>0</v>
      </c>
      <c r="I396" s="54"/>
      <c r="J396" s="77">
        <f>SUM(J384:J394)</f>
        <v>0</v>
      </c>
      <c r="K396" s="28"/>
    </row>
    <row r="397" spans="1:11" ht="16.5" thickTop="1">
      <c r="A397" s="65"/>
      <c r="B397" s="44"/>
      <c r="D397" s="41"/>
      <c r="E397" s="28"/>
      <c r="F397" s="41"/>
      <c r="G397" s="28"/>
      <c r="H397" s="41"/>
      <c r="I397" s="54"/>
      <c r="J397" s="41"/>
      <c r="K397" s="28"/>
    </row>
    <row r="398" spans="1:11" ht="15.75">
      <c r="A398" s="65"/>
      <c r="B398" s="44"/>
      <c r="D398" s="41"/>
      <c r="E398" s="28"/>
      <c r="F398" s="41"/>
      <c r="G398" s="28"/>
      <c r="H398" s="41"/>
      <c r="I398" s="54"/>
      <c r="J398" s="41"/>
      <c r="K398" s="28"/>
    </row>
    <row r="399" spans="1:11" ht="15.75">
      <c r="A399" s="9" t="s">
        <v>126</v>
      </c>
      <c r="D399" s="41"/>
      <c r="E399" s="50"/>
      <c r="F399" s="8"/>
      <c r="G399" s="50"/>
      <c r="H399" s="58"/>
      <c r="I399" s="53"/>
      <c r="J399" s="8"/>
      <c r="K399" s="28"/>
    </row>
    <row r="400" spans="1:11" ht="15.75">
      <c r="A400" s="9"/>
      <c r="D400" s="41"/>
      <c r="E400" s="28"/>
      <c r="F400" s="5"/>
      <c r="G400" s="28"/>
      <c r="H400" s="5"/>
      <c r="I400" s="54"/>
      <c r="J400" s="5"/>
      <c r="K400" s="28"/>
    </row>
    <row r="401" spans="1:11" ht="15">
      <c r="A401" s="92" t="s">
        <v>115</v>
      </c>
      <c r="B401" s="93"/>
      <c r="D401" s="41"/>
      <c r="E401" s="28"/>
      <c r="F401" s="5"/>
      <c r="G401" s="28"/>
      <c r="H401" s="13"/>
      <c r="I401" s="54"/>
      <c r="J401" s="5"/>
      <c r="K401" s="28"/>
    </row>
    <row r="402" spans="1:11" ht="15">
      <c r="A402" s="92" t="s">
        <v>116</v>
      </c>
      <c r="B402" s="93"/>
      <c r="D402" s="41"/>
      <c r="E402" s="28"/>
      <c r="F402" s="5">
        <v>480</v>
      </c>
      <c r="G402" s="28"/>
      <c r="H402" s="5"/>
      <c r="I402" s="54"/>
      <c r="K402" s="28"/>
    </row>
    <row r="403" spans="1:11" ht="15">
      <c r="A403" s="41" t="s">
        <v>117</v>
      </c>
      <c r="B403" s="41"/>
      <c r="D403" s="41"/>
      <c r="E403" s="28"/>
      <c r="F403" s="5"/>
      <c r="G403" s="28"/>
      <c r="H403" s="5"/>
      <c r="I403" s="54"/>
      <c r="J403" s="5"/>
      <c r="K403" s="28"/>
    </row>
    <row r="404" spans="1:11" ht="15">
      <c r="A404" s="92" t="s">
        <v>118</v>
      </c>
      <c r="B404" s="94"/>
      <c r="D404" s="41"/>
      <c r="E404" s="28"/>
      <c r="F404" s="5">
        <v>6000</v>
      </c>
      <c r="G404" s="28"/>
      <c r="I404" s="54"/>
      <c r="K404" s="28"/>
    </row>
    <row r="405" spans="1:11" ht="15">
      <c r="A405" s="92" t="s">
        <v>119</v>
      </c>
      <c r="B405" s="93"/>
      <c r="D405" s="41"/>
      <c r="E405" s="28"/>
      <c r="F405" s="5"/>
      <c r="G405" s="28"/>
      <c r="H405" s="5"/>
      <c r="I405" s="54"/>
      <c r="J405" s="5"/>
      <c r="K405" s="28"/>
    </row>
    <row r="406" spans="1:11" ht="15">
      <c r="A406" s="92" t="s">
        <v>120</v>
      </c>
      <c r="B406" s="93"/>
      <c r="D406" s="41"/>
      <c r="E406" s="28"/>
      <c r="F406" s="5">
        <v>2000</v>
      </c>
      <c r="G406" s="28"/>
      <c r="H406" s="5">
        <v>1200</v>
      </c>
      <c r="I406" s="54"/>
      <c r="J406" s="5">
        <v>1200</v>
      </c>
      <c r="K406" s="28"/>
    </row>
    <row r="407" spans="1:11" ht="15">
      <c r="A407" s="41" t="s">
        <v>121</v>
      </c>
      <c r="B407" s="41"/>
      <c r="D407" s="41"/>
      <c r="E407" s="28"/>
      <c r="F407" s="5"/>
      <c r="G407" s="28"/>
      <c r="H407" s="5"/>
      <c r="I407" s="54"/>
      <c r="J407" s="5"/>
      <c r="K407" s="28"/>
    </row>
    <row r="408" spans="1:11" ht="15">
      <c r="A408" s="41" t="s">
        <v>69</v>
      </c>
      <c r="B408" s="41"/>
      <c r="D408" s="41"/>
      <c r="E408" s="28"/>
      <c r="F408" s="5">
        <v>12000</v>
      </c>
      <c r="G408" s="28"/>
      <c r="H408" s="28"/>
      <c r="I408" s="54"/>
      <c r="J408" s="28"/>
      <c r="K408" s="28"/>
    </row>
    <row r="409" spans="1:11" ht="15">
      <c r="A409" s="41" t="s">
        <v>127</v>
      </c>
      <c r="B409" s="41"/>
      <c r="D409" s="41"/>
      <c r="E409" s="28"/>
      <c r="F409" s="5">
        <v>800</v>
      </c>
      <c r="G409" s="28"/>
      <c r="H409" s="5">
        <v>800</v>
      </c>
      <c r="I409" s="54"/>
      <c r="J409" s="5">
        <v>661</v>
      </c>
      <c r="K409" s="28"/>
    </row>
    <row r="410" spans="1:11" ht="15">
      <c r="A410" s="41" t="s">
        <v>128</v>
      </c>
      <c r="B410" s="41"/>
      <c r="D410" s="41"/>
      <c r="E410" s="28"/>
      <c r="F410" s="5">
        <v>2000</v>
      </c>
      <c r="G410" s="28"/>
      <c r="H410" s="5">
        <v>5000</v>
      </c>
      <c r="I410" s="54"/>
      <c r="J410" s="5">
        <v>4050</v>
      </c>
      <c r="K410" s="28"/>
    </row>
    <row r="411" spans="1:11" ht="15">
      <c r="A411" s="41" t="s">
        <v>124</v>
      </c>
      <c r="B411" s="41" t="s">
        <v>129</v>
      </c>
      <c r="D411" s="41"/>
      <c r="E411" s="28"/>
      <c r="F411" s="5">
        <v>100</v>
      </c>
      <c r="G411" s="28"/>
      <c r="H411" s="5">
        <v>200</v>
      </c>
      <c r="I411" s="54"/>
      <c r="J411" s="5">
        <v>200</v>
      </c>
      <c r="K411" s="28"/>
    </row>
    <row r="412" spans="1:11" ht="15">
      <c r="A412" s="41" t="s">
        <v>124</v>
      </c>
      <c r="B412" s="41" t="s">
        <v>130</v>
      </c>
      <c r="D412" s="41"/>
      <c r="E412" s="28"/>
      <c r="F412" s="5">
        <v>500</v>
      </c>
      <c r="G412" s="28"/>
      <c r="H412" s="5">
        <v>800</v>
      </c>
      <c r="I412" s="54"/>
      <c r="J412" s="5">
        <v>694</v>
      </c>
      <c r="K412" s="28"/>
    </row>
    <row r="413" spans="1:11" ht="15">
      <c r="A413" s="41"/>
      <c r="B413" s="41"/>
      <c r="D413" s="41"/>
      <c r="E413" s="28"/>
      <c r="F413" s="5"/>
      <c r="G413" s="28"/>
      <c r="H413" s="5"/>
      <c r="I413" s="54"/>
      <c r="J413" s="5"/>
      <c r="K413" s="28"/>
    </row>
    <row r="414" spans="1:11" ht="16.5" thickBot="1">
      <c r="A414" s="66" t="s">
        <v>131</v>
      </c>
      <c r="B414" s="30"/>
      <c r="D414" s="41"/>
      <c r="E414" s="28"/>
      <c r="F414" s="77">
        <f>SUM(F401:F413)</f>
        <v>23880</v>
      </c>
      <c r="G414" s="28"/>
      <c r="H414" s="77">
        <f>SUM(H402:H413)</f>
        <v>8000</v>
      </c>
      <c r="I414" s="54"/>
      <c r="J414" s="77">
        <f>SUM(J401:J412)</f>
        <v>6805</v>
      </c>
      <c r="K414" s="28"/>
    </row>
    <row r="415" spans="1:11" ht="16.5" thickTop="1">
      <c r="A415" s="65"/>
      <c r="B415" s="44"/>
      <c r="D415" s="41"/>
      <c r="E415" s="28"/>
      <c r="F415" s="41"/>
      <c r="G415" s="28"/>
      <c r="H415" s="41"/>
      <c r="I415" s="54"/>
      <c r="J415" s="41"/>
      <c r="K415" s="28"/>
    </row>
    <row r="416" spans="1:11" ht="15.75">
      <c r="A416" s="65"/>
      <c r="B416" s="44"/>
      <c r="D416" s="41"/>
      <c r="E416" s="28"/>
      <c r="F416" s="41"/>
      <c r="G416" s="28"/>
      <c r="H416" s="41"/>
      <c r="I416" s="54"/>
      <c r="J416" s="41"/>
      <c r="K416" s="28"/>
    </row>
    <row r="417" spans="1:11" ht="15.75">
      <c r="A417" s="9" t="s">
        <v>132</v>
      </c>
      <c r="D417" s="41"/>
      <c r="E417" s="50"/>
      <c r="F417" s="8"/>
      <c r="G417" s="50"/>
      <c r="H417" s="58"/>
      <c r="I417" s="53"/>
      <c r="J417" s="8"/>
      <c r="K417" s="28"/>
    </row>
    <row r="418" spans="1:11" ht="15.75">
      <c r="A418" s="9"/>
      <c r="D418" s="41"/>
      <c r="E418" s="28"/>
      <c r="F418" s="5"/>
      <c r="G418" s="28"/>
      <c r="H418" s="5"/>
      <c r="I418" s="54"/>
      <c r="J418" s="5"/>
      <c r="K418" s="28"/>
    </row>
    <row r="419" spans="1:11" ht="15">
      <c r="A419" s="92" t="s">
        <v>115</v>
      </c>
      <c r="B419" s="93"/>
      <c r="D419" s="41"/>
      <c r="E419" s="28"/>
      <c r="F419" s="28">
        <v>12000</v>
      </c>
      <c r="G419" s="28"/>
      <c r="H419" s="5"/>
      <c r="I419" s="54"/>
      <c r="J419" s="5"/>
      <c r="K419" s="28"/>
    </row>
    <row r="420" spans="1:11" ht="15">
      <c r="A420" s="92" t="s">
        <v>116</v>
      </c>
      <c r="B420" s="93"/>
      <c r="D420" s="41"/>
      <c r="E420" s="28"/>
      <c r="F420" s="5"/>
      <c r="G420" s="28"/>
      <c r="H420" s="5"/>
      <c r="I420" s="54"/>
      <c r="J420" s="5"/>
      <c r="K420" s="28"/>
    </row>
    <row r="421" spans="1:11" ht="15">
      <c r="A421" s="41" t="s">
        <v>117</v>
      </c>
      <c r="B421" s="41"/>
      <c r="D421" s="41"/>
      <c r="E421" s="28"/>
      <c r="F421" s="5"/>
      <c r="G421" s="28"/>
      <c r="H421" s="5"/>
      <c r="I421" s="54"/>
      <c r="J421" s="5"/>
      <c r="K421" s="28"/>
    </row>
    <row r="422" spans="1:11" ht="15">
      <c r="A422" s="92" t="s">
        <v>118</v>
      </c>
      <c r="B422" s="94"/>
      <c r="D422" s="41"/>
      <c r="E422" s="28"/>
      <c r="F422" s="5"/>
      <c r="G422" s="28"/>
      <c r="H422" s="5"/>
      <c r="I422" s="54"/>
      <c r="J422" s="5"/>
      <c r="K422" s="28"/>
    </row>
    <row r="423" spans="1:11" ht="15">
      <c r="A423" s="92" t="s">
        <v>119</v>
      </c>
      <c r="B423" s="93"/>
      <c r="D423" s="41"/>
      <c r="E423" s="28"/>
      <c r="F423" s="5"/>
      <c r="G423" s="28"/>
      <c r="H423" s="5"/>
      <c r="I423" s="54"/>
      <c r="J423" s="5"/>
      <c r="K423" s="28"/>
    </row>
    <row r="424" spans="1:11" ht="15">
      <c r="A424" s="92" t="s">
        <v>120</v>
      </c>
      <c r="B424" s="93"/>
      <c r="D424" s="41"/>
      <c r="E424" s="28"/>
      <c r="F424" s="5"/>
      <c r="G424" s="28"/>
      <c r="H424" s="5"/>
      <c r="I424" s="54"/>
      <c r="J424" s="5"/>
      <c r="K424" s="28"/>
    </row>
    <row r="425" spans="1:11" ht="15">
      <c r="A425" s="41" t="s">
        <v>121</v>
      </c>
      <c r="B425" s="41"/>
      <c r="D425" s="41"/>
      <c r="E425" s="28"/>
      <c r="F425" s="5"/>
      <c r="G425" s="28"/>
      <c r="H425" s="5"/>
      <c r="I425" s="54"/>
      <c r="J425" s="5"/>
      <c r="K425" s="28"/>
    </row>
    <row r="426" spans="1:11" ht="15">
      <c r="A426" s="41" t="s">
        <v>69</v>
      </c>
      <c r="B426" s="41"/>
      <c r="D426" s="41"/>
      <c r="E426" s="28"/>
      <c r="F426" s="5"/>
      <c r="G426" s="28"/>
      <c r="H426" s="5"/>
      <c r="I426" s="54"/>
      <c r="J426" s="5"/>
      <c r="K426" s="28"/>
    </row>
    <row r="427" spans="1:11" ht="15">
      <c r="A427" s="41" t="s">
        <v>127</v>
      </c>
      <c r="B427" s="41"/>
      <c r="D427" s="41"/>
      <c r="E427" s="28"/>
      <c r="F427" s="5"/>
      <c r="G427" s="28"/>
      <c r="H427" s="5"/>
      <c r="I427" s="54"/>
      <c r="J427" s="5"/>
      <c r="K427" s="28"/>
    </row>
    <row r="428" spans="1:11" ht="15">
      <c r="A428" s="41" t="s">
        <v>128</v>
      </c>
      <c r="B428" s="41"/>
      <c r="D428" s="41"/>
      <c r="E428" s="28"/>
      <c r="F428" s="5"/>
      <c r="G428" s="28"/>
      <c r="H428" s="5"/>
      <c r="I428" s="54"/>
      <c r="J428" s="5"/>
      <c r="K428" s="28"/>
    </row>
    <row r="429" spans="1:11" ht="15">
      <c r="A429" s="41" t="s">
        <v>124</v>
      </c>
      <c r="B429" s="41"/>
      <c r="D429" s="41"/>
      <c r="E429" s="28"/>
      <c r="F429" s="5"/>
      <c r="G429" s="28"/>
      <c r="H429" s="5"/>
      <c r="I429" s="54"/>
      <c r="J429" s="5"/>
      <c r="K429" s="28"/>
    </row>
    <row r="430" spans="1:11" ht="15">
      <c r="A430" s="41" t="s">
        <v>124</v>
      </c>
      <c r="B430" s="41"/>
      <c r="D430" s="41"/>
      <c r="E430" s="28"/>
      <c r="F430" s="5"/>
      <c r="G430" s="28"/>
      <c r="H430" s="5"/>
      <c r="I430" s="54"/>
      <c r="J430" s="5"/>
      <c r="K430" s="28"/>
    </row>
    <row r="431" spans="1:11" ht="15">
      <c r="A431" s="41"/>
      <c r="B431" s="41"/>
      <c r="D431" s="41"/>
      <c r="E431" s="28"/>
      <c r="F431" s="5"/>
      <c r="G431" s="28"/>
      <c r="H431" s="5"/>
      <c r="I431" s="54"/>
      <c r="J431" s="5"/>
      <c r="K431" s="28"/>
    </row>
    <row r="432" spans="1:11" ht="16.5" thickBot="1">
      <c r="A432" s="66" t="s">
        <v>133</v>
      </c>
      <c r="B432" s="30"/>
      <c r="D432" s="41"/>
      <c r="E432" s="28"/>
      <c r="F432" s="77">
        <f>SUM(F419:F431)</f>
        <v>12000</v>
      </c>
      <c r="G432" s="28"/>
      <c r="H432" s="77">
        <f>SUM(H419:H431)</f>
        <v>0</v>
      </c>
      <c r="I432" s="54"/>
      <c r="J432" s="77">
        <f>SUM(J419:J431)</f>
        <v>0</v>
      </c>
      <c r="K432" s="28"/>
    </row>
    <row r="433" spans="4:11" ht="15.75" thickTop="1">
      <c r="D433" s="41"/>
      <c r="E433" s="28"/>
      <c r="F433" s="5"/>
      <c r="G433" s="28"/>
      <c r="H433" s="5"/>
      <c r="I433" s="54"/>
      <c r="J433" s="5"/>
      <c r="K433" s="28"/>
    </row>
    <row r="434" spans="4:11" ht="25.5">
      <c r="D434" s="41"/>
      <c r="E434" s="28"/>
      <c r="F434" s="5"/>
      <c r="G434" s="28"/>
      <c r="H434" s="5"/>
      <c r="I434" s="54"/>
      <c r="J434" s="62"/>
      <c r="K434" s="28"/>
    </row>
    <row r="435" spans="1:11" ht="15.75">
      <c r="A435" s="9" t="s">
        <v>134</v>
      </c>
      <c r="D435" s="41"/>
      <c r="E435" s="50"/>
      <c r="F435" s="8"/>
      <c r="G435" s="50"/>
      <c r="H435" s="58"/>
      <c r="I435" s="53"/>
      <c r="J435" s="8"/>
      <c r="K435" s="28"/>
    </row>
    <row r="436" spans="1:11" ht="15.75">
      <c r="A436" s="9"/>
      <c r="D436" s="41"/>
      <c r="E436" s="28"/>
      <c r="F436" s="5"/>
      <c r="G436" s="28"/>
      <c r="H436" s="5"/>
      <c r="I436" s="54"/>
      <c r="J436" s="5"/>
      <c r="K436" s="28"/>
    </row>
    <row r="437" spans="1:11" ht="15">
      <c r="A437" s="92" t="s">
        <v>135</v>
      </c>
      <c r="B437" s="93"/>
      <c r="D437" s="41"/>
      <c r="E437" s="28"/>
      <c r="F437" s="5">
        <v>4650</v>
      </c>
      <c r="G437" s="28"/>
      <c r="H437" s="5"/>
      <c r="I437" s="54"/>
      <c r="J437" s="5">
        <v>602</v>
      </c>
      <c r="K437" s="28"/>
    </row>
    <row r="438" spans="1:11" ht="15">
      <c r="A438" s="92" t="s">
        <v>136</v>
      </c>
      <c r="B438" s="93"/>
      <c r="D438" s="41"/>
      <c r="E438" s="28"/>
      <c r="F438" s="5">
        <v>150</v>
      </c>
      <c r="G438" s="28"/>
      <c r="H438" s="6">
        <v>4800</v>
      </c>
      <c r="I438" s="54"/>
      <c r="J438" s="5">
        <v>967</v>
      </c>
      <c r="K438" s="28"/>
    </row>
    <row r="439" spans="1:11" ht="15">
      <c r="A439" s="41" t="s">
        <v>137</v>
      </c>
      <c r="B439" s="41"/>
      <c r="D439" s="41"/>
      <c r="E439" s="28"/>
      <c r="F439" s="5">
        <v>1000</v>
      </c>
      <c r="G439" s="28"/>
      <c r="H439" s="5"/>
      <c r="I439" s="54"/>
      <c r="J439" s="5"/>
      <c r="K439" s="28"/>
    </row>
    <row r="440" spans="1:11" ht="15">
      <c r="A440" s="92" t="s">
        <v>138</v>
      </c>
      <c r="B440" s="94"/>
      <c r="D440" s="41"/>
      <c r="E440" s="28"/>
      <c r="F440" s="5">
        <v>200</v>
      </c>
      <c r="G440" s="28"/>
      <c r="H440" s="5"/>
      <c r="I440" s="54"/>
      <c r="J440" s="5"/>
      <c r="K440" s="28"/>
    </row>
    <row r="441" spans="1:11" ht="15">
      <c r="A441" s="92" t="s">
        <v>139</v>
      </c>
      <c r="B441" s="93"/>
      <c r="D441" s="41"/>
      <c r="E441" s="28"/>
      <c r="F441" s="5"/>
      <c r="G441" s="28"/>
      <c r="H441" s="5"/>
      <c r="I441" s="54"/>
      <c r="J441" s="5"/>
      <c r="K441" s="28"/>
    </row>
    <row r="442" spans="1:11" ht="15">
      <c r="A442" s="41" t="s">
        <v>140</v>
      </c>
      <c r="B442" s="41"/>
      <c r="D442" s="41"/>
      <c r="E442" s="28"/>
      <c r="F442" s="5">
        <v>5600</v>
      </c>
      <c r="G442" s="28"/>
      <c r="H442" s="74">
        <v>5600</v>
      </c>
      <c r="I442" s="54"/>
      <c r="J442" s="5">
        <v>2388</v>
      </c>
      <c r="K442" s="28"/>
    </row>
    <row r="443" spans="1:11" ht="15">
      <c r="A443" s="41" t="s">
        <v>124</v>
      </c>
      <c r="B443" s="41" t="s">
        <v>141</v>
      </c>
      <c r="D443" s="41"/>
      <c r="E443" s="28"/>
      <c r="F443" s="5"/>
      <c r="G443" s="28"/>
      <c r="H443" s="5"/>
      <c r="I443" s="54"/>
      <c r="J443" s="5"/>
      <c r="K443" s="28"/>
    </row>
    <row r="444" spans="1:11" ht="15">
      <c r="A444" s="41" t="s">
        <v>124</v>
      </c>
      <c r="B444" s="41"/>
      <c r="D444" s="41"/>
      <c r="E444" s="28"/>
      <c r="F444" s="5"/>
      <c r="G444" s="28"/>
      <c r="H444" s="5"/>
      <c r="I444" s="54"/>
      <c r="J444" s="28"/>
      <c r="K444" s="28"/>
    </row>
    <row r="445" spans="1:11" ht="15">
      <c r="A445" s="41"/>
      <c r="B445" s="41"/>
      <c r="D445" s="41"/>
      <c r="E445" s="28"/>
      <c r="F445" s="5"/>
      <c r="G445" s="28"/>
      <c r="H445" s="5"/>
      <c r="I445" s="54"/>
      <c r="J445" s="5"/>
      <c r="K445" s="28"/>
    </row>
    <row r="446" spans="1:11" ht="16.5" thickBot="1">
      <c r="A446" s="66" t="s">
        <v>142</v>
      </c>
      <c r="B446" s="30"/>
      <c r="D446" s="41"/>
      <c r="E446" s="28"/>
      <c r="F446" s="77">
        <f>SUM(F437:F444)</f>
        <v>11600</v>
      </c>
      <c r="G446" s="28"/>
      <c r="H446" s="77">
        <f>SUM(H437:H444)</f>
        <v>10400</v>
      </c>
      <c r="I446" s="54"/>
      <c r="J446" s="77">
        <f>SUM(J437:J444)</f>
        <v>3957</v>
      </c>
      <c r="K446" s="28"/>
    </row>
    <row r="447" spans="1:11" ht="16.5" thickTop="1">
      <c r="A447" s="65"/>
      <c r="B447" s="44"/>
      <c r="D447" s="41"/>
      <c r="E447" s="28"/>
      <c r="F447" s="41"/>
      <c r="G447" s="28"/>
      <c r="H447" s="41"/>
      <c r="I447" s="54"/>
      <c r="J447" s="41"/>
      <c r="K447" s="28"/>
    </row>
    <row r="448" spans="1:11" ht="15.75">
      <c r="A448" s="65"/>
      <c r="B448" s="44"/>
      <c r="D448" s="41"/>
      <c r="E448" s="28"/>
      <c r="F448" s="41"/>
      <c r="G448" s="28"/>
      <c r="H448" s="41"/>
      <c r="I448" s="54"/>
      <c r="J448" s="41"/>
      <c r="K448" s="28"/>
    </row>
    <row r="449" spans="1:10" ht="15.75">
      <c r="A449" s="65"/>
      <c r="B449" s="44"/>
      <c r="D449" s="41"/>
      <c r="E449" s="28"/>
      <c r="F449" s="41"/>
      <c r="G449" s="28"/>
      <c r="H449" s="41"/>
      <c r="I449" s="54"/>
      <c r="J449" s="41"/>
    </row>
    <row r="450" spans="1:10" ht="15.75">
      <c r="A450" s="65"/>
      <c r="B450" s="44"/>
      <c r="D450" s="41"/>
      <c r="E450" s="28"/>
      <c r="F450" s="41"/>
      <c r="G450" s="28"/>
      <c r="H450" s="41"/>
      <c r="I450" s="54"/>
      <c r="J450" s="41"/>
    </row>
    <row r="451" spans="1:10" ht="15.75">
      <c r="A451" s="65"/>
      <c r="B451" s="44"/>
      <c r="D451" s="41"/>
      <c r="E451" s="28"/>
      <c r="F451" s="41"/>
      <c r="G451" s="28"/>
      <c r="H451" s="41"/>
      <c r="I451" s="54"/>
      <c r="J451" s="41"/>
    </row>
    <row r="455" ht="25.5">
      <c r="J455" s="72">
        <v>7</v>
      </c>
    </row>
  </sheetData>
  <sheetProtection/>
  <mergeCells count="19">
    <mergeCell ref="A389:B389"/>
    <mergeCell ref="A384:B384"/>
    <mergeCell ref="A385:B385"/>
    <mergeCell ref="A387:B387"/>
    <mergeCell ref="A388:B388"/>
    <mergeCell ref="A437:B437"/>
    <mergeCell ref="A422:B422"/>
    <mergeCell ref="A423:B423"/>
    <mergeCell ref="A424:B424"/>
    <mergeCell ref="A438:B438"/>
    <mergeCell ref="A440:B440"/>
    <mergeCell ref="A441:B441"/>
    <mergeCell ref="A401:B401"/>
    <mergeCell ref="A402:B402"/>
    <mergeCell ref="A404:B404"/>
    <mergeCell ref="A405:B405"/>
    <mergeCell ref="A406:B406"/>
    <mergeCell ref="A419:B419"/>
    <mergeCell ref="A420:B420"/>
  </mergeCells>
  <printOptions/>
  <pageMargins left="0.25" right="0.25" top="0.75" bottom="0.75" header="0.3" footer="0.3"/>
  <pageSetup fitToHeight="0" orientation="portrait" scale="50" r:id="rId4"/>
  <headerFooter alignWithMargins="0">
    <oddHeader>&amp;C
</oddHeader>
  </headerFooter>
  <rowBreaks count="5" manualBreakCount="5">
    <brk id="76" max="255" man="1"/>
    <brk id="151" max="255" man="1"/>
    <brk id="225" max="255" man="1"/>
    <brk id="300" max="255" man="1"/>
    <brk id="375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90"/>
  <sheetViews>
    <sheetView zoomScalePageLayoutView="0" workbookViewId="0" topLeftCell="A65">
      <selection activeCell="D1" sqref="D1"/>
    </sheetView>
  </sheetViews>
  <sheetFormatPr defaultColWidth="8.8515625" defaultRowHeight="12.75"/>
  <cols>
    <col min="1" max="1" width="29.421875" style="0" customWidth="1"/>
    <col min="2" max="2" width="8.421875" style="0" customWidth="1"/>
    <col min="3" max="3" width="13.140625" style="3" customWidth="1"/>
    <col min="4" max="4" width="4.00390625" style="2" customWidth="1"/>
    <col min="5" max="5" width="21.28125" style="2" customWidth="1"/>
    <col min="6" max="6" width="6.57421875" style="0" customWidth="1"/>
    <col min="7" max="7" width="22.8515625" style="0" customWidth="1"/>
    <col min="8" max="8" width="3.8515625" style="0" customWidth="1"/>
    <col min="9" max="9" width="21.8515625" style="0" customWidth="1"/>
  </cols>
  <sheetData>
    <row r="1" s="76" customFormat="1" ht="12.75"/>
    <row r="2" spans="3:9" s="76" customFormat="1" ht="12.75">
      <c r="C2" s="81"/>
      <c r="E2" s="78"/>
      <c r="G2" s="78"/>
      <c r="I2" s="82"/>
    </row>
    <row r="3" spans="1:10" s="76" customFormat="1" ht="15">
      <c r="A3" s="20" t="s">
        <v>0</v>
      </c>
      <c r="B3" s="21"/>
      <c r="C3" s="83"/>
      <c r="D3" s="40"/>
      <c r="E3" s="48"/>
      <c r="F3" s="40"/>
      <c r="G3" s="48"/>
      <c r="H3" s="40"/>
      <c r="I3" s="51"/>
      <c r="J3" s="40"/>
    </row>
    <row r="4" spans="1:10" s="84" customFormat="1" ht="15">
      <c r="A4" s="20"/>
      <c r="B4" s="21"/>
      <c r="C4" s="83"/>
      <c r="D4" s="40"/>
      <c r="E4" s="48"/>
      <c r="F4" s="40"/>
      <c r="G4" s="48"/>
      <c r="H4" s="40"/>
      <c r="I4" s="51"/>
      <c r="J4" s="40"/>
    </row>
    <row r="5" spans="1:7" s="76" customFormat="1" ht="15">
      <c r="A5" s="20" t="s">
        <v>33</v>
      </c>
      <c r="B5" s="21"/>
      <c r="C5" s="40"/>
      <c r="D5" s="40"/>
      <c r="E5" s="40"/>
      <c r="F5" s="40" t="s">
        <v>143</v>
      </c>
      <c r="G5" s="5" t="s">
        <v>144</v>
      </c>
    </row>
    <row r="6" spans="1:7" s="76" customFormat="1" ht="15">
      <c r="A6" s="20"/>
      <c r="B6" s="21"/>
      <c r="C6" s="40"/>
      <c r="D6" s="40"/>
      <c r="E6" s="40"/>
      <c r="F6" s="40"/>
      <c r="G6" s="5"/>
    </row>
    <row r="7" spans="1:5" s="76" customFormat="1" ht="15">
      <c r="A7" s="64" t="s">
        <v>145</v>
      </c>
      <c r="B7" s="5"/>
      <c r="C7" s="24"/>
      <c r="D7" s="6"/>
      <c r="E7" s="6"/>
    </row>
    <row r="8" spans="1:9" s="76" customFormat="1" ht="31.5">
      <c r="A8" s="1"/>
      <c r="B8" s="5"/>
      <c r="C8" s="24"/>
      <c r="D8" s="49"/>
      <c r="E8" s="7" t="s">
        <v>36</v>
      </c>
      <c r="F8" s="49"/>
      <c r="G8" s="7" t="s">
        <v>37</v>
      </c>
      <c r="H8" s="52"/>
      <c r="I8" s="7" t="s">
        <v>37</v>
      </c>
    </row>
    <row r="9" spans="1:9" s="76" customFormat="1" ht="47.25">
      <c r="A9" s="1"/>
      <c r="B9" s="5"/>
      <c r="C9" s="24"/>
      <c r="D9" s="50"/>
      <c r="E9" s="58" t="s">
        <v>38</v>
      </c>
      <c r="F9" s="50"/>
      <c r="G9" s="58" t="s">
        <v>38</v>
      </c>
      <c r="H9" s="53"/>
      <c r="I9" s="8" t="s">
        <v>39</v>
      </c>
    </row>
    <row r="10" spans="1:5" s="76" customFormat="1" ht="15.75">
      <c r="A10" s="1"/>
      <c r="B10" s="5"/>
      <c r="C10" s="24"/>
      <c r="D10" s="6"/>
      <c r="E10" s="6"/>
    </row>
    <row r="11" spans="1:5" s="76" customFormat="1" ht="15.75">
      <c r="A11" s="1" t="s">
        <v>41</v>
      </c>
      <c r="B11" s="5"/>
      <c r="C11" s="24"/>
      <c r="D11" s="6"/>
      <c r="E11" s="6"/>
    </row>
    <row r="12" spans="1:9" s="76" customFormat="1" ht="15">
      <c r="A12" s="5"/>
      <c r="B12" s="5"/>
      <c r="C12" s="24"/>
      <c r="D12" s="6"/>
      <c r="E12" s="6"/>
      <c r="G12" s="6"/>
      <c r="I12" s="6"/>
    </row>
    <row r="13" spans="1:9" s="76" customFormat="1" ht="15">
      <c r="A13" s="25" t="s">
        <v>146</v>
      </c>
      <c r="B13" s="5"/>
      <c r="C13" s="24"/>
      <c r="D13" s="6"/>
      <c r="E13" s="6"/>
      <c r="G13" s="6"/>
      <c r="I13" s="6"/>
    </row>
    <row r="14" spans="1:9" s="76" customFormat="1" ht="15">
      <c r="A14" s="5" t="s">
        <v>147</v>
      </c>
      <c r="B14" s="5"/>
      <c r="C14" s="24"/>
      <c r="D14" s="13"/>
      <c r="E14" s="17">
        <f>'Schedules (A)'!F37</f>
        <v>47400</v>
      </c>
      <c r="G14" s="17">
        <f>'Schedules (A)'!H37</f>
        <v>32100</v>
      </c>
      <c r="I14" s="17">
        <f>'Schedules (A)'!J37</f>
        <v>29776.82</v>
      </c>
    </row>
    <row r="15" spans="1:9" s="76" customFormat="1" ht="15">
      <c r="A15" s="5" t="s">
        <v>148</v>
      </c>
      <c r="B15" s="5"/>
      <c r="C15" s="24"/>
      <c r="D15" s="13"/>
      <c r="E15" s="13">
        <v>15000</v>
      </c>
      <c r="F15" s="78"/>
      <c r="G15" s="13">
        <v>3000</v>
      </c>
      <c r="H15" s="78"/>
      <c r="I15" s="13">
        <v>3000</v>
      </c>
    </row>
    <row r="16" spans="1:9" s="76" customFormat="1" ht="15">
      <c r="A16" s="5" t="s">
        <v>149</v>
      </c>
      <c r="B16" s="5"/>
      <c r="C16" s="24"/>
      <c r="D16" s="13"/>
      <c r="E16" s="13"/>
      <c r="G16" s="13"/>
      <c r="I16" s="13"/>
    </row>
    <row r="17" spans="1:9" s="76" customFormat="1" ht="15">
      <c r="A17" s="5" t="s">
        <v>150</v>
      </c>
      <c r="B17" s="5"/>
      <c r="C17" s="24"/>
      <c r="D17" s="13"/>
      <c r="E17" s="13">
        <v>2000</v>
      </c>
      <c r="G17" s="13"/>
      <c r="I17" s="13"/>
    </row>
    <row r="18" spans="1:9" s="76" customFormat="1" ht="17.25">
      <c r="A18" s="5" t="s">
        <v>151</v>
      </c>
      <c r="B18" s="5"/>
      <c r="C18" s="24"/>
      <c r="D18" s="14"/>
      <c r="E18" s="13">
        <v>1000</v>
      </c>
      <c r="G18" s="13"/>
      <c r="I18" s="13">
        <v>510</v>
      </c>
    </row>
    <row r="19" spans="1:9" s="76" customFormat="1" ht="17.25">
      <c r="A19" s="5" t="s">
        <v>58</v>
      </c>
      <c r="B19" s="5"/>
      <c r="C19" s="24"/>
      <c r="D19" s="14"/>
      <c r="E19" s="14"/>
      <c r="G19" s="14"/>
      <c r="I19" s="13"/>
    </row>
    <row r="20" spans="1:9" s="76" customFormat="1" ht="17.25">
      <c r="A20" s="5" t="s">
        <v>58</v>
      </c>
      <c r="B20" s="5"/>
      <c r="C20" s="24"/>
      <c r="D20" s="14"/>
      <c r="E20" s="14"/>
      <c r="G20" s="14"/>
      <c r="I20" s="14"/>
    </row>
    <row r="21" spans="1:9" s="76" customFormat="1" ht="15">
      <c r="A21" s="5"/>
      <c r="B21" s="5"/>
      <c r="C21" s="24"/>
      <c r="D21" s="13"/>
      <c r="E21" s="13"/>
      <c r="G21" s="13"/>
      <c r="I21" s="13"/>
    </row>
    <row r="22" spans="1:9" s="76" customFormat="1" ht="15">
      <c r="A22" s="5" t="s">
        <v>152</v>
      </c>
      <c r="B22" s="5"/>
      <c r="C22" s="24"/>
      <c r="D22" s="13"/>
      <c r="E22" s="17">
        <f>SUM(E14:E21)</f>
        <v>65400</v>
      </c>
      <c r="G22" s="17">
        <f>SUM(G14:G21)</f>
        <v>35100</v>
      </c>
      <c r="I22" s="17">
        <f>SUM(I14:I21)</f>
        <v>33286.82</v>
      </c>
    </row>
    <row r="23" spans="1:9" s="76" customFormat="1" ht="15">
      <c r="A23" s="5"/>
      <c r="B23" s="5"/>
      <c r="C23" s="24"/>
      <c r="D23" s="13"/>
      <c r="E23" s="13"/>
      <c r="G23" s="13"/>
      <c r="I23" s="13"/>
    </row>
    <row r="24" spans="1:9" s="76" customFormat="1" ht="15">
      <c r="A24" s="5" t="s">
        <v>153</v>
      </c>
      <c r="B24" s="5"/>
      <c r="C24" s="24"/>
      <c r="D24" s="13"/>
      <c r="E24" s="13"/>
      <c r="G24" s="13"/>
      <c r="I24" s="13"/>
    </row>
    <row r="25" spans="1:9" s="76" customFormat="1" ht="15">
      <c r="A25" s="5" t="s">
        <v>154</v>
      </c>
      <c r="B25" s="5"/>
      <c r="C25" s="24"/>
      <c r="D25" s="13"/>
      <c r="E25" s="13">
        <v>11000</v>
      </c>
      <c r="G25" s="13">
        <v>7500</v>
      </c>
      <c r="I25" s="13">
        <v>10609</v>
      </c>
    </row>
    <row r="26" spans="1:9" s="76" customFormat="1" ht="15">
      <c r="A26" s="5" t="s">
        <v>155</v>
      </c>
      <c r="B26" s="5"/>
      <c r="C26" s="24"/>
      <c r="D26" s="13"/>
      <c r="E26" s="13"/>
      <c r="G26" s="13"/>
      <c r="I26" s="13"/>
    </row>
    <row r="27" spans="1:9" s="76" customFormat="1" ht="15">
      <c r="A27" s="5" t="s">
        <v>156</v>
      </c>
      <c r="B27" s="5"/>
      <c r="C27" s="24"/>
      <c r="D27" s="13"/>
      <c r="E27" s="85">
        <v>11000</v>
      </c>
      <c r="G27" s="74">
        <v>6950</v>
      </c>
      <c r="I27" s="85">
        <v>4495</v>
      </c>
    </row>
    <row r="28" spans="1:9" s="76" customFormat="1" ht="17.25">
      <c r="A28" s="5" t="s">
        <v>157</v>
      </c>
      <c r="B28" s="5"/>
      <c r="C28" s="24"/>
      <c r="D28" s="14"/>
      <c r="E28" s="13">
        <v>2640</v>
      </c>
      <c r="G28" s="13">
        <v>2665</v>
      </c>
      <c r="I28" s="13">
        <v>1715</v>
      </c>
    </row>
    <row r="29" spans="1:9" s="76" customFormat="1" ht="17.25">
      <c r="A29" s="5" t="s">
        <v>198</v>
      </c>
      <c r="B29" s="5"/>
      <c r="C29" s="24"/>
      <c r="D29" s="14"/>
      <c r="E29" s="14">
        <v>200</v>
      </c>
      <c r="G29" s="14"/>
      <c r="I29" s="14">
        <v>5281</v>
      </c>
    </row>
    <row r="30" spans="1:9" s="76" customFormat="1" ht="17.25">
      <c r="A30" s="5" t="s">
        <v>158</v>
      </c>
      <c r="B30" s="5"/>
      <c r="C30" s="24"/>
      <c r="D30" s="14"/>
      <c r="E30" s="14"/>
      <c r="G30" s="14"/>
      <c r="I30" s="14"/>
    </row>
    <row r="31" spans="1:9" s="76" customFormat="1" ht="15">
      <c r="A31" s="5" t="s">
        <v>158</v>
      </c>
      <c r="B31" s="5"/>
      <c r="C31" s="24"/>
      <c r="D31" s="13"/>
      <c r="E31" s="13"/>
      <c r="G31" s="13"/>
      <c r="I31" s="13"/>
    </row>
    <row r="32" spans="1:17" s="76" customFormat="1" ht="17.25">
      <c r="A32" s="5" t="s">
        <v>159</v>
      </c>
      <c r="B32" s="5"/>
      <c r="C32" s="24"/>
      <c r="D32" s="14"/>
      <c r="E32" s="26">
        <f>SUM(E22:E31)</f>
        <v>90240</v>
      </c>
      <c r="G32" s="26">
        <f>SUM(G22:G31)</f>
        <v>52215</v>
      </c>
      <c r="I32" s="26">
        <f>SUM(I22:I31)</f>
        <v>55386.82</v>
      </c>
      <c r="J32" s="78"/>
      <c r="K32" s="78"/>
      <c r="L32" s="78"/>
      <c r="M32" s="78"/>
      <c r="N32" s="78"/>
      <c r="O32" s="78"/>
      <c r="P32" s="78"/>
      <c r="Q32" s="78"/>
    </row>
    <row r="33" spans="1:9" s="76" customFormat="1" ht="15">
      <c r="A33" s="5"/>
      <c r="B33" s="5"/>
      <c r="C33" s="24"/>
      <c r="D33" s="13"/>
      <c r="E33" s="13"/>
      <c r="G33" s="13"/>
      <c r="I33" s="13"/>
    </row>
    <row r="34" spans="1:9" s="76" customFormat="1" ht="15.75">
      <c r="A34" s="1" t="s">
        <v>61</v>
      </c>
      <c r="B34" s="5"/>
      <c r="C34" s="24"/>
      <c r="D34" s="13"/>
      <c r="E34" s="13"/>
      <c r="G34" s="13"/>
      <c r="I34" s="13"/>
    </row>
    <row r="35" spans="1:9" s="76" customFormat="1" ht="15.75">
      <c r="A35" s="25" t="s">
        <v>160</v>
      </c>
      <c r="B35" s="1"/>
      <c r="C35" s="4"/>
      <c r="D35" s="13"/>
      <c r="E35" s="13"/>
      <c r="G35" s="13"/>
      <c r="I35" s="13"/>
    </row>
    <row r="36" spans="1:9" s="76" customFormat="1" ht="15.75">
      <c r="A36" s="5" t="s">
        <v>161</v>
      </c>
      <c r="B36" s="1"/>
      <c r="C36" s="4"/>
      <c r="D36" s="13"/>
      <c r="E36" s="13"/>
      <c r="G36" s="13"/>
      <c r="I36" s="13"/>
    </row>
    <row r="37" spans="1:9" s="76" customFormat="1" ht="15">
      <c r="A37" s="5" t="s">
        <v>162</v>
      </c>
      <c r="B37" s="5"/>
      <c r="C37" s="24"/>
      <c r="D37" s="13"/>
      <c r="E37" s="17">
        <f>'Schedules (A)'!F212</f>
        <v>9900</v>
      </c>
      <c r="G37" s="17">
        <f>'Schedules (A)'!H212</f>
        <v>6000</v>
      </c>
      <c r="I37" s="17">
        <f>'Schedules (A)'!J212</f>
        <v>5460</v>
      </c>
    </row>
    <row r="38" spans="1:9" s="76" customFormat="1" ht="15">
      <c r="A38" s="5" t="s">
        <v>163</v>
      </c>
      <c r="B38" s="5"/>
      <c r="C38" s="24"/>
      <c r="D38" s="13"/>
      <c r="E38" s="17">
        <f>'Schedules (A)'!F357</f>
        <v>13250</v>
      </c>
      <c r="G38" s="17">
        <f>'Schedules (A)'!H357</f>
        <v>13850</v>
      </c>
      <c r="I38" s="17">
        <f>'Schedules (A)'!J357</f>
        <v>8394</v>
      </c>
    </row>
    <row r="39" spans="1:9" s="76" customFormat="1" ht="15">
      <c r="A39" s="5" t="s">
        <v>164</v>
      </c>
      <c r="B39" s="5"/>
      <c r="C39" s="24"/>
      <c r="D39" s="13"/>
      <c r="E39" s="17">
        <f>'Schedules (A)'!F396</f>
        <v>0</v>
      </c>
      <c r="G39" s="17">
        <f>'Schedules (A)'!H396</f>
        <v>0</v>
      </c>
      <c r="I39" s="17">
        <f>'Schedules (A)'!J396</f>
        <v>0</v>
      </c>
    </row>
    <row r="40" spans="1:9" s="76" customFormat="1" ht="15">
      <c r="A40" s="5" t="s">
        <v>165</v>
      </c>
      <c r="B40" s="5"/>
      <c r="C40" s="24"/>
      <c r="D40" s="13"/>
      <c r="E40" s="17">
        <f>'Schedules (A)'!F414</f>
        <v>23880</v>
      </c>
      <c r="G40" s="17">
        <f>'Schedules (A)'!H414</f>
        <v>8000</v>
      </c>
      <c r="I40" s="17">
        <f>'Schedules (A)'!J414</f>
        <v>6805</v>
      </c>
    </row>
    <row r="41" spans="1:9" s="76" customFormat="1" ht="15">
      <c r="A41" s="5" t="s">
        <v>166</v>
      </c>
      <c r="B41" s="5"/>
      <c r="C41" s="24"/>
      <c r="D41" s="13"/>
      <c r="E41" s="17">
        <f>'Schedules (A)'!F432</f>
        <v>12000</v>
      </c>
      <c r="G41" s="17">
        <f>'Schedules (A)'!H432</f>
        <v>0</v>
      </c>
      <c r="I41" s="17">
        <f>'Schedules (A)'!J432</f>
        <v>0</v>
      </c>
    </row>
    <row r="42" spans="1:9" s="76" customFormat="1" ht="15">
      <c r="A42" s="5" t="s">
        <v>167</v>
      </c>
      <c r="B42" s="5"/>
      <c r="C42" s="24"/>
      <c r="D42" s="13"/>
      <c r="E42" s="17">
        <f>'Schedules (A)'!F446</f>
        <v>11600</v>
      </c>
      <c r="G42" s="17">
        <f>'Schedules (A)'!H446</f>
        <v>10400</v>
      </c>
      <c r="I42" s="17">
        <f>'Schedules (A)'!J446</f>
        <v>3957</v>
      </c>
    </row>
    <row r="43" spans="1:9" s="76" customFormat="1" ht="15">
      <c r="A43" s="5" t="s">
        <v>168</v>
      </c>
      <c r="B43" s="5"/>
      <c r="C43" s="24"/>
      <c r="D43" s="13"/>
      <c r="E43" s="13"/>
      <c r="G43" s="13"/>
      <c r="I43" s="13"/>
    </row>
    <row r="44" spans="1:9" s="76" customFormat="1" ht="15">
      <c r="A44" s="5" t="s">
        <v>169</v>
      </c>
      <c r="B44" s="5"/>
      <c r="C44" s="24"/>
      <c r="D44" s="15"/>
      <c r="E44" s="15"/>
      <c r="G44" s="15"/>
      <c r="I44" s="15"/>
    </row>
    <row r="45" spans="1:9" s="76" customFormat="1" ht="15">
      <c r="A45" s="5" t="s">
        <v>170</v>
      </c>
      <c r="B45" s="5"/>
      <c r="C45" s="24"/>
      <c r="D45" s="15"/>
      <c r="E45" s="15">
        <v>2000</v>
      </c>
      <c r="G45" s="15">
        <v>2000</v>
      </c>
      <c r="I45" s="15">
        <v>750</v>
      </c>
    </row>
    <row r="46" spans="1:9" s="76" customFormat="1" ht="15">
      <c r="A46" s="5" t="s">
        <v>171</v>
      </c>
      <c r="B46" s="5"/>
      <c r="C46" s="24"/>
      <c r="D46" s="6"/>
      <c r="E46" s="6"/>
      <c r="G46" s="6"/>
      <c r="I46" s="6"/>
    </row>
    <row r="47" spans="1:9" s="76" customFormat="1" ht="15">
      <c r="A47" s="5" t="s">
        <v>172</v>
      </c>
      <c r="B47" s="5"/>
      <c r="C47" s="24"/>
      <c r="D47" s="6"/>
      <c r="E47" s="6">
        <v>9750</v>
      </c>
      <c r="G47" s="6">
        <v>2250</v>
      </c>
      <c r="I47" s="6">
        <v>2590</v>
      </c>
    </row>
    <row r="48" spans="1:9" s="76" customFormat="1" ht="15">
      <c r="A48" s="5" t="s">
        <v>173</v>
      </c>
      <c r="B48" s="5"/>
      <c r="C48" s="24"/>
      <c r="D48" s="6"/>
      <c r="E48" s="6"/>
      <c r="G48" s="6"/>
      <c r="I48" s="6"/>
    </row>
    <row r="49" spans="1:9" s="76" customFormat="1" ht="15">
      <c r="A49" s="5" t="s">
        <v>174</v>
      </c>
      <c r="B49" s="5"/>
      <c r="C49" s="24"/>
      <c r="D49" s="6"/>
      <c r="E49" s="6"/>
      <c r="G49" s="6"/>
      <c r="I49" s="6"/>
    </row>
    <row r="50" spans="1:9" s="76" customFormat="1" ht="15" hidden="1">
      <c r="A50" s="5" t="s">
        <v>175</v>
      </c>
      <c r="B50" s="5"/>
      <c r="C50" s="24"/>
      <c r="D50" s="6"/>
      <c r="E50" s="6"/>
      <c r="G50" s="6" t="s">
        <v>176</v>
      </c>
      <c r="I50" s="6"/>
    </row>
    <row r="51" spans="1:9" s="76" customFormat="1" ht="15">
      <c r="A51" s="5" t="s">
        <v>177</v>
      </c>
      <c r="B51" s="5"/>
      <c r="C51" s="24"/>
      <c r="D51" s="6"/>
      <c r="E51" s="6"/>
      <c r="G51" s="6"/>
      <c r="I51" s="6"/>
    </row>
    <row r="52" spans="1:9" s="76" customFormat="1" ht="15">
      <c r="A52" s="5" t="s">
        <v>178</v>
      </c>
      <c r="B52" s="5"/>
      <c r="C52" s="24"/>
      <c r="D52" s="6"/>
      <c r="E52" s="6">
        <v>500</v>
      </c>
      <c r="G52" s="6">
        <v>500</v>
      </c>
      <c r="I52" s="6">
        <v>135</v>
      </c>
    </row>
    <row r="53" spans="1:9" s="76" customFormat="1" ht="15">
      <c r="A53" s="5" t="s">
        <v>179</v>
      </c>
      <c r="B53" s="5"/>
      <c r="C53" s="24"/>
      <c r="D53" s="6"/>
      <c r="E53" s="6"/>
      <c r="G53" s="6"/>
      <c r="I53" s="6"/>
    </row>
    <row r="54" spans="1:9" s="76" customFormat="1" ht="15">
      <c r="A54" s="5" t="s">
        <v>180</v>
      </c>
      <c r="B54" s="5"/>
      <c r="C54" s="24"/>
      <c r="D54" s="6"/>
      <c r="E54" s="6">
        <v>500</v>
      </c>
      <c r="G54" s="6" t="s">
        <v>176</v>
      </c>
      <c r="I54" s="6"/>
    </row>
    <row r="55" spans="1:9" s="76" customFormat="1" ht="15">
      <c r="A55" s="5" t="s">
        <v>181</v>
      </c>
      <c r="B55" s="5"/>
      <c r="C55" s="24"/>
      <c r="D55" s="6"/>
      <c r="E55" s="6"/>
      <c r="G55" s="6"/>
      <c r="I55" s="6"/>
    </row>
    <row r="56" spans="1:9" s="76" customFormat="1" ht="15">
      <c r="A56" s="5" t="s">
        <v>181</v>
      </c>
      <c r="B56" s="5"/>
      <c r="C56" s="24"/>
      <c r="D56" s="6"/>
      <c r="E56" s="6"/>
      <c r="G56" s="6"/>
      <c r="I56" s="6"/>
    </row>
    <row r="57" spans="1:9" s="76" customFormat="1" ht="15">
      <c r="A57" s="5" t="s">
        <v>181</v>
      </c>
      <c r="B57" s="5"/>
      <c r="C57" s="24"/>
      <c r="D57" s="6"/>
      <c r="E57" s="6"/>
      <c r="G57" s="6" t="s">
        <v>176</v>
      </c>
      <c r="I57" s="6"/>
    </row>
    <row r="58" spans="1:9" s="76" customFormat="1" ht="15">
      <c r="A58" s="5" t="s">
        <v>182</v>
      </c>
      <c r="B58" s="5"/>
      <c r="C58" s="24"/>
      <c r="D58" s="6"/>
      <c r="E58" s="16">
        <f>SUM(E36:E57)</f>
        <v>83380</v>
      </c>
      <c r="G58" s="16">
        <f>SUM(G36:G57)</f>
        <v>43000</v>
      </c>
      <c r="I58" s="16">
        <f>SUM(I36:I57)</f>
        <v>28091</v>
      </c>
    </row>
    <row r="59" spans="1:9" s="76" customFormat="1" ht="15">
      <c r="A59" s="5"/>
      <c r="B59" s="5"/>
      <c r="C59" s="24"/>
      <c r="D59" s="6"/>
      <c r="E59" s="6"/>
      <c r="G59" s="6"/>
      <c r="I59" s="6"/>
    </row>
    <row r="60" spans="1:9" s="76" customFormat="1" ht="15">
      <c r="A60" s="25" t="s">
        <v>183</v>
      </c>
      <c r="B60" s="5"/>
      <c r="C60" s="24"/>
      <c r="D60" s="6"/>
      <c r="E60" s="6"/>
      <c r="G60" s="6"/>
      <c r="I60" s="6"/>
    </row>
    <row r="61" spans="1:9" s="76" customFormat="1" ht="15">
      <c r="A61" s="5" t="s">
        <v>184</v>
      </c>
      <c r="B61" s="5"/>
      <c r="C61" s="24"/>
      <c r="D61" s="6"/>
      <c r="E61" s="6">
        <v>8200</v>
      </c>
      <c r="G61" s="6">
        <v>3000</v>
      </c>
      <c r="I61" s="6">
        <v>1290</v>
      </c>
    </row>
    <row r="62" spans="1:9" s="76" customFormat="1" ht="15">
      <c r="A62" s="5" t="s">
        <v>185</v>
      </c>
      <c r="B62" s="5"/>
      <c r="C62" s="24"/>
      <c r="D62" s="6"/>
      <c r="E62" s="6">
        <v>500</v>
      </c>
      <c r="G62" s="6">
        <v>500</v>
      </c>
      <c r="I62" s="6">
        <v>2514</v>
      </c>
    </row>
    <row r="63" spans="1:9" s="76" customFormat="1" ht="15">
      <c r="A63" s="5" t="s">
        <v>186</v>
      </c>
      <c r="B63" s="5"/>
      <c r="C63" s="24"/>
      <c r="D63" s="6"/>
      <c r="E63" s="6">
        <v>1500</v>
      </c>
      <c r="G63" s="6">
        <v>1800</v>
      </c>
      <c r="I63" s="6">
        <v>1304</v>
      </c>
    </row>
    <row r="64" spans="1:9" s="76" customFormat="1" ht="15">
      <c r="A64" s="5" t="s">
        <v>187</v>
      </c>
      <c r="B64" s="5"/>
      <c r="C64" s="24"/>
      <c r="D64" s="6"/>
      <c r="E64" s="6">
        <v>1000</v>
      </c>
      <c r="G64" s="6">
        <v>1000</v>
      </c>
      <c r="I64" s="6">
        <v>769</v>
      </c>
    </row>
    <row r="65" spans="1:9" s="76" customFormat="1" ht="15">
      <c r="A65" s="5" t="s">
        <v>188</v>
      </c>
      <c r="B65" s="5"/>
      <c r="C65" s="24"/>
      <c r="D65" s="6"/>
      <c r="E65" s="6">
        <v>3000</v>
      </c>
      <c r="G65" s="6">
        <v>3000</v>
      </c>
      <c r="I65" s="6">
        <v>2162</v>
      </c>
    </row>
    <row r="66" spans="1:9" s="76" customFormat="1" ht="15">
      <c r="A66" s="5" t="s">
        <v>189</v>
      </c>
      <c r="B66" s="5"/>
      <c r="C66" s="24"/>
      <c r="D66" s="6"/>
      <c r="E66" s="6"/>
      <c r="G66" s="6" t="s">
        <v>176</v>
      </c>
      <c r="I66" s="6"/>
    </row>
    <row r="67" spans="1:9" s="76" customFormat="1" ht="15">
      <c r="A67" s="5" t="s">
        <v>190</v>
      </c>
      <c r="B67" s="5"/>
      <c r="C67" s="24"/>
      <c r="D67" s="6"/>
      <c r="E67" s="6">
        <v>4000</v>
      </c>
      <c r="G67" s="6">
        <v>3500</v>
      </c>
      <c r="I67" s="6">
        <v>2829</v>
      </c>
    </row>
    <row r="68" spans="1:9" s="76" customFormat="1" ht="15">
      <c r="A68" s="24" t="s">
        <v>191</v>
      </c>
      <c r="B68" s="5"/>
      <c r="C68" s="24"/>
      <c r="D68" s="6"/>
      <c r="E68" s="6">
        <v>1000</v>
      </c>
      <c r="G68" s="6">
        <v>1000</v>
      </c>
      <c r="I68" s="6">
        <v>587</v>
      </c>
    </row>
    <row r="69" spans="1:9" s="76" customFormat="1" ht="15">
      <c r="A69" s="5" t="s">
        <v>192</v>
      </c>
      <c r="B69" s="5"/>
      <c r="C69" s="24"/>
      <c r="D69" s="6"/>
      <c r="E69" s="6">
        <v>500</v>
      </c>
      <c r="G69" s="6" t="s">
        <v>176</v>
      </c>
      <c r="I69" s="6">
        <v>-197</v>
      </c>
    </row>
    <row r="70" spans="1:9" s="76" customFormat="1" ht="15">
      <c r="A70" s="5" t="s">
        <v>181</v>
      </c>
      <c r="B70" s="5"/>
      <c r="C70" s="24"/>
      <c r="D70" s="6"/>
      <c r="E70" s="6"/>
      <c r="G70" s="6"/>
      <c r="I70" s="6"/>
    </row>
    <row r="71" spans="1:9" s="76" customFormat="1" ht="15">
      <c r="A71" s="5" t="s">
        <v>181</v>
      </c>
      <c r="B71" s="5"/>
      <c r="C71" s="24"/>
      <c r="D71" s="6"/>
      <c r="E71" s="6"/>
      <c r="G71" s="6"/>
      <c r="I71" s="6"/>
    </row>
    <row r="72" spans="1:5" s="76" customFormat="1" ht="15">
      <c r="A72" s="5" t="s">
        <v>181</v>
      </c>
      <c r="C72" s="86"/>
      <c r="D72" s="87"/>
      <c r="E72" s="87"/>
    </row>
    <row r="73" spans="1:9" s="76" customFormat="1" ht="15">
      <c r="A73" s="5" t="s">
        <v>193</v>
      </c>
      <c r="B73" s="5"/>
      <c r="C73" s="24"/>
      <c r="D73" s="6"/>
      <c r="E73" s="27">
        <f>SUM(E61:E72)</f>
        <v>19700</v>
      </c>
      <c r="G73" s="27">
        <f>SUM(G61:G72)</f>
        <v>13800</v>
      </c>
      <c r="I73" s="27">
        <f>SUM(I61:I72)</f>
        <v>11258</v>
      </c>
    </row>
    <row r="74" spans="1:9" s="76" customFormat="1" ht="15">
      <c r="A74" s="5"/>
      <c r="B74" s="5"/>
      <c r="C74" s="24"/>
      <c r="D74" s="6"/>
      <c r="E74" s="6"/>
      <c r="G74" s="6"/>
      <c r="I74" s="6"/>
    </row>
    <row r="75" spans="1:15" s="76" customFormat="1" ht="17.25">
      <c r="A75" s="5" t="s">
        <v>194</v>
      </c>
      <c r="B75" s="5"/>
      <c r="C75" s="24"/>
      <c r="D75" s="10"/>
      <c r="E75" s="26">
        <f>E58+E73</f>
        <v>103080</v>
      </c>
      <c r="G75" s="26">
        <f>G58+G73</f>
        <v>56800</v>
      </c>
      <c r="I75" s="26">
        <f>I58+I73</f>
        <v>39349</v>
      </c>
      <c r="J75" s="78"/>
      <c r="K75" s="78"/>
      <c r="L75" s="78"/>
      <c r="M75" s="88"/>
      <c r="N75" s="89"/>
      <c r="O75" s="89"/>
    </row>
    <row r="76" spans="1:9" s="76" customFormat="1" ht="15">
      <c r="A76" s="5"/>
      <c r="B76" s="5"/>
      <c r="C76" s="24"/>
      <c r="D76" s="6"/>
      <c r="E76" s="6"/>
      <c r="G76" s="6"/>
      <c r="I76" s="6"/>
    </row>
    <row r="77" spans="1:10" s="76" customFormat="1" ht="15">
      <c r="A77" s="5" t="s">
        <v>195</v>
      </c>
      <c r="B77" s="5"/>
      <c r="C77" s="24"/>
      <c r="D77" s="6"/>
      <c r="E77" s="6">
        <f>E32-E75</f>
        <v>-12840</v>
      </c>
      <c r="G77" s="6">
        <f>G32-G75</f>
        <v>-4585</v>
      </c>
      <c r="I77" s="6">
        <f>I32-I75</f>
        <v>16037.82</v>
      </c>
      <c r="J77" s="78"/>
    </row>
    <row r="78" spans="1:9" s="76" customFormat="1" ht="15">
      <c r="A78" s="5"/>
      <c r="B78" s="5"/>
      <c r="C78" s="24"/>
      <c r="D78" s="6"/>
      <c r="E78" s="6"/>
      <c r="G78" s="6"/>
      <c r="I78" s="6"/>
    </row>
    <row r="79" spans="1:9" s="76" customFormat="1" ht="17.25">
      <c r="A79" s="5" t="s">
        <v>196</v>
      </c>
      <c r="B79" s="5"/>
      <c r="C79" s="24"/>
      <c r="D79" s="10"/>
      <c r="E79" s="59">
        <f>I81</f>
        <v>26000.82</v>
      </c>
      <c r="G79" s="59">
        <v>9963</v>
      </c>
      <c r="I79" s="29">
        <v>9963</v>
      </c>
    </row>
    <row r="80" spans="1:9" s="76" customFormat="1" ht="15">
      <c r="A80" s="5"/>
      <c r="B80" s="5"/>
      <c r="C80" s="24"/>
      <c r="D80" s="6"/>
      <c r="E80" s="6"/>
      <c r="G80" s="6"/>
      <c r="I80" s="6"/>
    </row>
    <row r="81" spans="1:9" s="76" customFormat="1" ht="17.25">
      <c r="A81" s="5" t="s">
        <v>197</v>
      </c>
      <c r="B81" s="5"/>
      <c r="C81" s="24"/>
      <c r="D81" s="10"/>
      <c r="E81" s="26">
        <f>E77+E79</f>
        <v>13160.82</v>
      </c>
      <c r="G81" s="26">
        <f>G77+G79</f>
        <v>5378</v>
      </c>
      <c r="I81" s="26">
        <f>I77+I79</f>
        <v>26000.82</v>
      </c>
    </row>
    <row r="82" spans="1:9" s="76" customFormat="1" ht="17.25">
      <c r="A82" s="5"/>
      <c r="B82" s="5"/>
      <c r="C82" s="24"/>
      <c r="D82" s="10"/>
      <c r="E82" s="14"/>
      <c r="G82" s="14"/>
      <c r="I82" s="14"/>
    </row>
    <row r="83" spans="1:9" s="76" customFormat="1" ht="17.25">
      <c r="A83" s="5"/>
      <c r="B83" s="5"/>
      <c r="C83" s="24"/>
      <c r="D83" s="10"/>
      <c r="E83" s="14"/>
      <c r="G83" s="14"/>
      <c r="I83" s="14"/>
    </row>
    <row r="84" spans="1:9" s="76" customFormat="1" ht="17.25">
      <c r="A84" s="5"/>
      <c r="B84" s="5"/>
      <c r="C84" s="24"/>
      <c r="D84" s="10"/>
      <c r="E84" s="14"/>
      <c r="G84" s="14"/>
      <c r="I84" s="14"/>
    </row>
    <row r="85" spans="1:9" s="76" customFormat="1" ht="17.25">
      <c r="A85" s="5"/>
      <c r="B85" s="5"/>
      <c r="C85" s="24"/>
      <c r="D85" s="10"/>
      <c r="E85" s="14"/>
      <c r="G85" s="14"/>
      <c r="I85" s="14"/>
    </row>
    <row r="86" spans="1:9" s="76" customFormat="1" ht="21">
      <c r="A86" s="5"/>
      <c r="B86" s="5"/>
      <c r="C86" s="24"/>
      <c r="D86" s="10"/>
      <c r="E86" s="14"/>
      <c r="G86" s="14"/>
      <c r="I86" s="61">
        <v>8</v>
      </c>
    </row>
    <row r="87" spans="1:9" s="76" customFormat="1" ht="17.25">
      <c r="A87" s="5"/>
      <c r="B87" s="5"/>
      <c r="C87" s="24"/>
      <c r="D87" s="10"/>
      <c r="E87" s="14"/>
      <c r="G87" s="14"/>
      <c r="I87" s="14"/>
    </row>
    <row r="88" spans="1:7" s="76" customFormat="1" ht="17.25">
      <c r="A88" s="5"/>
      <c r="B88" s="5"/>
      <c r="C88" s="24"/>
      <c r="D88" s="10"/>
      <c r="E88" s="14"/>
      <c r="G88" s="14"/>
    </row>
    <row r="89" spans="3:5" s="76" customFormat="1" ht="12.75">
      <c r="C89" s="86"/>
      <c r="D89" s="87"/>
      <c r="E89" s="87"/>
    </row>
    <row r="90" spans="3:5" s="76" customFormat="1" ht="12.75">
      <c r="C90" s="86"/>
      <c r="D90" s="87"/>
      <c r="E90" s="87"/>
    </row>
  </sheetData>
  <sheetProtection/>
  <printOptions/>
  <pageMargins left="0.5" right="0.5" top="0.25" bottom="0.25" header="0.5" footer="0.5"/>
  <pageSetup orientation="portrait" scale="5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 Coordinator</dc:creator>
  <cp:keywords/>
  <dc:description/>
  <cp:lastModifiedBy>Sally</cp:lastModifiedBy>
  <cp:lastPrinted>2015-09-14T03:43:42Z</cp:lastPrinted>
  <dcterms:created xsi:type="dcterms:W3CDTF">2001-09-06T20:25:15Z</dcterms:created>
  <dcterms:modified xsi:type="dcterms:W3CDTF">2015-10-04T21:19:27Z</dcterms:modified>
  <cp:category/>
  <cp:version/>
  <cp:contentType/>
  <cp:contentStatus/>
</cp:coreProperties>
</file>